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6.xml" ContentType="application/vnd.openxmlformats-officedocument.themeOverrid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yaasoka/Documents/SKRIPSI/Jurnal/Lampiran Gambar BOMG OTEC/"/>
    </mc:Choice>
  </mc:AlternateContent>
  <xr:revisionPtr revIDLastSave="0" documentId="8_{991AC9DD-A879-C747-A8E7-0F00FB83E3D7}" xr6:coauthVersionLast="47" xr6:coauthVersionMax="47" xr10:uidLastSave="{00000000-0000-0000-0000-000000000000}"/>
  <bookViews>
    <workbookView xWindow="0" yWindow="0" windowWidth="27320" windowHeight="15360" activeTab="2" xr2:uid="{EF350DFE-395E-40EA-8C09-F245C8D632E6}"/>
  </bookViews>
  <sheets>
    <sheet name="CMEMS 1" sheetId="6" r:id="rId1"/>
    <sheet name="CMEMS 3" sheetId="4" r:id="rId2"/>
    <sheet name="CMEMS 4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6" l="1"/>
  <c r="K34" i="6"/>
  <c r="K35" i="6"/>
  <c r="K36" i="6"/>
  <c r="K37" i="6"/>
  <c r="J33" i="6"/>
  <c r="J34" i="6"/>
  <c r="J35" i="6"/>
  <c r="J36" i="6"/>
  <c r="J37" i="6"/>
  <c r="I34" i="6"/>
  <c r="I35" i="6"/>
  <c r="I36" i="6"/>
  <c r="I37" i="6"/>
  <c r="K34" i="4"/>
  <c r="K35" i="4"/>
  <c r="K36" i="4"/>
  <c r="K37" i="4"/>
  <c r="J34" i="4"/>
  <c r="J35" i="4"/>
  <c r="J36" i="4"/>
  <c r="J37" i="4"/>
  <c r="I35" i="4"/>
  <c r="I36" i="4"/>
  <c r="I37" i="4"/>
  <c r="I33" i="6" l="1"/>
  <c r="K32" i="6"/>
  <c r="J32" i="6"/>
  <c r="I32" i="6"/>
  <c r="K31" i="6"/>
  <c r="J31" i="6"/>
  <c r="I31" i="6"/>
  <c r="K30" i="6"/>
  <c r="J30" i="6"/>
  <c r="I30" i="6"/>
  <c r="K29" i="6"/>
  <c r="J29" i="6"/>
  <c r="I29" i="6"/>
  <c r="K28" i="6"/>
  <c r="J28" i="6"/>
  <c r="I28" i="6"/>
  <c r="K27" i="6"/>
  <c r="J27" i="6"/>
  <c r="I27" i="6"/>
  <c r="K26" i="6"/>
  <c r="J26" i="6"/>
  <c r="I26" i="6"/>
  <c r="K25" i="6"/>
  <c r="J25" i="6"/>
  <c r="I25" i="6"/>
  <c r="K24" i="6"/>
  <c r="J24" i="6"/>
  <c r="I24" i="6"/>
  <c r="K23" i="6"/>
  <c r="J23" i="6"/>
  <c r="I23" i="6"/>
  <c r="K22" i="6"/>
  <c r="J22" i="6"/>
  <c r="I22" i="6"/>
  <c r="K21" i="6"/>
  <c r="J21" i="6"/>
  <c r="I21" i="6"/>
  <c r="K20" i="6"/>
  <c r="J20" i="6"/>
  <c r="I20" i="6"/>
  <c r="K19" i="6"/>
  <c r="J19" i="6"/>
  <c r="I19" i="6"/>
  <c r="K18" i="6"/>
  <c r="J18" i="6"/>
  <c r="I18" i="6"/>
  <c r="K17" i="6"/>
  <c r="J17" i="6"/>
  <c r="I17" i="6"/>
  <c r="K16" i="6"/>
  <c r="J16" i="6"/>
  <c r="I16" i="6"/>
  <c r="K15" i="6"/>
  <c r="J15" i="6"/>
  <c r="I15" i="6"/>
  <c r="K14" i="6"/>
  <c r="J14" i="6"/>
  <c r="I14" i="6"/>
  <c r="K13" i="6"/>
  <c r="J13" i="6"/>
  <c r="I13" i="6"/>
  <c r="K12" i="6"/>
  <c r="J12" i="6"/>
  <c r="I12" i="6"/>
  <c r="K11" i="6"/>
  <c r="J11" i="6"/>
  <c r="I11" i="6"/>
  <c r="K10" i="6"/>
  <c r="J10" i="6"/>
  <c r="I10" i="6"/>
  <c r="K9" i="6"/>
  <c r="J9" i="6"/>
  <c r="I9" i="6"/>
  <c r="K8" i="6"/>
  <c r="J8" i="6"/>
  <c r="I8" i="6"/>
  <c r="K7" i="6"/>
  <c r="J7" i="6"/>
  <c r="I7" i="6"/>
  <c r="K6" i="6"/>
  <c r="J6" i="6"/>
  <c r="I6" i="6"/>
  <c r="K5" i="6"/>
  <c r="J5" i="6"/>
  <c r="I5" i="6"/>
  <c r="K4" i="6"/>
  <c r="J4" i="6"/>
  <c r="I4" i="6"/>
  <c r="K3" i="6"/>
  <c r="J3" i="6"/>
  <c r="G42" i="6" s="1"/>
  <c r="I3" i="6"/>
  <c r="G40" i="6" s="1"/>
  <c r="I34" i="4"/>
  <c r="K33" i="4"/>
  <c r="J33" i="4"/>
  <c r="I33" i="4"/>
  <c r="K32" i="4"/>
  <c r="J32" i="4"/>
  <c r="I32" i="4"/>
  <c r="K31" i="4"/>
  <c r="J31" i="4"/>
  <c r="I31" i="4"/>
  <c r="K30" i="4"/>
  <c r="J30" i="4"/>
  <c r="I30" i="4"/>
  <c r="K29" i="4"/>
  <c r="J29" i="4"/>
  <c r="I29" i="4"/>
  <c r="K28" i="4"/>
  <c r="J28" i="4"/>
  <c r="I28" i="4"/>
  <c r="K27" i="4"/>
  <c r="J27" i="4"/>
  <c r="I27" i="4"/>
  <c r="K26" i="4"/>
  <c r="J26" i="4"/>
  <c r="I26" i="4"/>
  <c r="K25" i="4"/>
  <c r="J25" i="4"/>
  <c r="I25" i="4"/>
  <c r="K24" i="4"/>
  <c r="J24" i="4"/>
  <c r="I24" i="4"/>
  <c r="K23" i="4"/>
  <c r="J23" i="4"/>
  <c r="I23" i="4"/>
  <c r="K22" i="4"/>
  <c r="J22" i="4"/>
  <c r="I22" i="4"/>
  <c r="K21" i="4"/>
  <c r="J21" i="4"/>
  <c r="I21" i="4"/>
  <c r="K20" i="4"/>
  <c r="J20" i="4"/>
  <c r="I20" i="4"/>
  <c r="K19" i="4"/>
  <c r="J19" i="4"/>
  <c r="I19" i="4"/>
  <c r="K18" i="4"/>
  <c r="J18" i="4"/>
  <c r="I18" i="4"/>
  <c r="K17" i="4"/>
  <c r="J17" i="4"/>
  <c r="I17" i="4"/>
  <c r="K16" i="4"/>
  <c r="J16" i="4"/>
  <c r="I16" i="4"/>
  <c r="K15" i="4"/>
  <c r="J15" i="4"/>
  <c r="I15" i="4"/>
  <c r="K14" i="4"/>
  <c r="J14" i="4"/>
  <c r="I14" i="4"/>
  <c r="K13" i="4"/>
  <c r="J13" i="4"/>
  <c r="I13" i="4"/>
  <c r="K12" i="4"/>
  <c r="J12" i="4"/>
  <c r="I12" i="4"/>
  <c r="K11" i="4"/>
  <c r="J11" i="4"/>
  <c r="I11" i="4"/>
  <c r="K10" i="4"/>
  <c r="J10" i="4"/>
  <c r="I10" i="4"/>
  <c r="K9" i="4"/>
  <c r="J9" i="4"/>
  <c r="I9" i="4"/>
  <c r="K8" i="4"/>
  <c r="J8" i="4"/>
  <c r="I8" i="4"/>
  <c r="K7" i="4"/>
  <c r="J7" i="4"/>
  <c r="I7" i="4"/>
  <c r="K6" i="4"/>
  <c r="J6" i="4"/>
  <c r="I6" i="4"/>
  <c r="K5" i="4"/>
  <c r="J5" i="4"/>
  <c r="I5" i="4"/>
  <c r="K4" i="4"/>
  <c r="J4" i="4"/>
  <c r="I4" i="4"/>
  <c r="K3" i="4"/>
  <c r="J3" i="4"/>
  <c r="G42" i="4" s="1"/>
  <c r="I3" i="4"/>
  <c r="K34" i="3"/>
  <c r="J34" i="3"/>
  <c r="I34" i="3"/>
  <c r="K33" i="3"/>
  <c r="J33" i="3"/>
  <c r="I33" i="3"/>
  <c r="K32" i="3"/>
  <c r="J32" i="3"/>
  <c r="I32" i="3"/>
  <c r="K31" i="3"/>
  <c r="J31" i="3"/>
  <c r="I31" i="3"/>
  <c r="K30" i="3"/>
  <c r="J30" i="3"/>
  <c r="I30" i="3"/>
  <c r="K29" i="3"/>
  <c r="J29" i="3"/>
  <c r="I29" i="3"/>
  <c r="K28" i="3"/>
  <c r="J28" i="3"/>
  <c r="I28" i="3"/>
  <c r="K27" i="3"/>
  <c r="J27" i="3"/>
  <c r="I27" i="3"/>
  <c r="K26" i="3"/>
  <c r="J26" i="3"/>
  <c r="I26" i="3"/>
  <c r="K25" i="3"/>
  <c r="J25" i="3"/>
  <c r="I25" i="3"/>
  <c r="K24" i="3"/>
  <c r="J24" i="3"/>
  <c r="I24" i="3"/>
  <c r="K23" i="3"/>
  <c r="J23" i="3"/>
  <c r="I23" i="3"/>
  <c r="K22" i="3"/>
  <c r="J22" i="3"/>
  <c r="I22" i="3"/>
  <c r="K21" i="3"/>
  <c r="J21" i="3"/>
  <c r="I21" i="3"/>
  <c r="K20" i="3"/>
  <c r="J20" i="3"/>
  <c r="I20" i="3"/>
  <c r="K19" i="3"/>
  <c r="J19" i="3"/>
  <c r="I19" i="3"/>
  <c r="K18" i="3"/>
  <c r="J18" i="3"/>
  <c r="I18" i="3"/>
  <c r="K17" i="3"/>
  <c r="J17" i="3"/>
  <c r="I17" i="3"/>
  <c r="K16" i="3"/>
  <c r="J16" i="3"/>
  <c r="I16" i="3"/>
  <c r="K15" i="3"/>
  <c r="J15" i="3"/>
  <c r="I15" i="3"/>
  <c r="K14" i="3"/>
  <c r="J14" i="3"/>
  <c r="I14" i="3"/>
  <c r="K13" i="3"/>
  <c r="J13" i="3"/>
  <c r="I13" i="3"/>
  <c r="K12" i="3"/>
  <c r="J12" i="3"/>
  <c r="I12" i="3"/>
  <c r="K11" i="3"/>
  <c r="J11" i="3"/>
  <c r="I11" i="3"/>
  <c r="K10" i="3"/>
  <c r="J10" i="3"/>
  <c r="I10" i="3"/>
  <c r="K9" i="3"/>
  <c r="J9" i="3"/>
  <c r="I9" i="3"/>
  <c r="K8" i="3"/>
  <c r="J8" i="3"/>
  <c r="I8" i="3"/>
  <c r="K7" i="3"/>
  <c r="J7" i="3"/>
  <c r="I7" i="3"/>
  <c r="K6" i="3"/>
  <c r="J6" i="3"/>
  <c r="I6" i="3"/>
  <c r="K5" i="3"/>
  <c r="J5" i="3"/>
  <c r="I5" i="3"/>
  <c r="K4" i="3"/>
  <c r="J4" i="3"/>
  <c r="I4" i="3"/>
  <c r="K3" i="3"/>
  <c r="J3" i="3"/>
  <c r="I3" i="3"/>
  <c r="G40" i="3" l="1"/>
  <c r="G41" i="3" s="1"/>
  <c r="G42" i="3"/>
  <c r="G43" i="3"/>
  <c r="G43" i="4"/>
  <c r="G40" i="4"/>
  <c r="G41" i="4" s="1"/>
  <c r="G43" i="6"/>
  <c r="G41" i="6"/>
</calcChain>
</file>

<file path=xl/sharedStrings.xml><?xml version="1.0" encoding="utf-8"?>
<sst xmlns="http://schemas.openxmlformats.org/spreadsheetml/2006/main" count="51" uniqueCount="15">
  <si>
    <t>Koordinat Lapangan</t>
  </si>
  <si>
    <t>Koordinat CMEMS</t>
  </si>
  <si>
    <t>Kedalaman CMEMS</t>
  </si>
  <si>
    <t>Data Lapangan</t>
  </si>
  <si>
    <t>Data CMEMS</t>
  </si>
  <si>
    <t>SE</t>
  </si>
  <si>
    <t>AD</t>
  </si>
  <si>
    <t>APE</t>
  </si>
  <si>
    <t>Latitude</t>
  </si>
  <si>
    <t>Longitude</t>
  </si>
  <si>
    <t>MSE</t>
  </si>
  <si>
    <t>RMSE</t>
  </si>
  <si>
    <t>MAD</t>
  </si>
  <si>
    <t>MAPE</t>
  </si>
  <si>
    <t>Jarak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</si>
</sst>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%"/>
    <numFmt numFmtId="165" formatCode="0.000%"/>
    <numFmt numFmtId="166" formatCode="#,##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1" applyNumberFormat="1" applyFont="1"/>
    <xf numFmtId="0" fontId="0" fillId="2" borderId="1" xfId="0" applyFill="1" applyBorder="1"/>
    <xf numFmtId="0" fontId="0" fillId="0" borderId="0" xfId="0"/>
    <xf numFmtId="165" fontId="0" fillId="2" borderId="1" xfId="1" applyNumberFormat="1" applyFont="1" applyFill="1" applyBorder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r>
              <a:rPr lang="en-US" sz="1400">
                <a:latin typeface="Times" pitchFamily="2" charset="0"/>
              </a:rPr>
              <a:t>Stasiun</a:t>
            </a:r>
            <a:r>
              <a:rPr lang="en-US" sz="1400" baseline="0">
                <a:latin typeface="Times" pitchFamily="2" charset="0"/>
              </a:rPr>
              <a:t> 1</a:t>
            </a:r>
            <a:endParaRPr lang="en-US" sz="1400">
              <a:latin typeface="Times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Temperatur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276140963148836E-2"/>
                  <c:y val="0.70390089091641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Times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'CMEMS 1'!$G$3:$G$37</c:f>
              <c:numCache>
                <c:formatCode>General</c:formatCode>
                <c:ptCount val="35"/>
                <c:pt idx="0">
                  <c:v>28.538900000000002</c:v>
                </c:pt>
                <c:pt idx="1">
                  <c:v>28.5487</c:v>
                </c:pt>
                <c:pt idx="2">
                  <c:v>28.549600000000002</c:v>
                </c:pt>
                <c:pt idx="3">
                  <c:v>28.5501</c:v>
                </c:pt>
                <c:pt idx="4">
                  <c:v>28.5505</c:v>
                </c:pt>
                <c:pt idx="5">
                  <c:v>28.551200000000001</c:v>
                </c:pt>
                <c:pt idx="6">
                  <c:v>28.547699999999999</c:v>
                </c:pt>
                <c:pt idx="7">
                  <c:v>28.5306</c:v>
                </c:pt>
                <c:pt idx="8">
                  <c:v>28.526700000000002</c:v>
                </c:pt>
                <c:pt idx="9">
                  <c:v>28.516999999999999</c:v>
                </c:pt>
                <c:pt idx="10">
                  <c:v>28.5061</c:v>
                </c:pt>
                <c:pt idx="11">
                  <c:v>28.510200000000001</c:v>
                </c:pt>
                <c:pt idx="12">
                  <c:v>28.389399999999998</c:v>
                </c:pt>
                <c:pt idx="13">
                  <c:v>28.0307</c:v>
                </c:pt>
                <c:pt idx="14">
                  <c:v>27.849699999999999</c:v>
                </c:pt>
                <c:pt idx="15">
                  <c:v>27.655799999999999</c:v>
                </c:pt>
                <c:pt idx="16">
                  <c:v>27.371200000000002</c:v>
                </c:pt>
                <c:pt idx="17">
                  <c:v>27.065000000000001</c:v>
                </c:pt>
                <c:pt idx="18">
                  <c:v>26.24</c:v>
                </c:pt>
                <c:pt idx="19">
                  <c:v>25.643999999999998</c:v>
                </c:pt>
                <c:pt idx="20">
                  <c:v>23.259499999999999</c:v>
                </c:pt>
                <c:pt idx="21">
                  <c:v>21.532599999999999</c:v>
                </c:pt>
                <c:pt idx="22">
                  <c:v>17.807200000000002</c:v>
                </c:pt>
                <c:pt idx="23">
                  <c:v>16.862100000000002</c:v>
                </c:pt>
                <c:pt idx="24">
                  <c:v>14.8162</c:v>
                </c:pt>
                <c:pt idx="25">
                  <c:v>12.818099999999999</c:v>
                </c:pt>
                <c:pt idx="26">
                  <c:v>11.4556</c:v>
                </c:pt>
                <c:pt idx="27">
                  <c:v>10.3575</c:v>
                </c:pt>
                <c:pt idx="28">
                  <c:v>9.4536999999999995</c:v>
                </c:pt>
                <c:pt idx="29">
                  <c:v>8.6517999999999997</c:v>
                </c:pt>
                <c:pt idx="30">
                  <c:v>7.9282000000000004</c:v>
                </c:pt>
                <c:pt idx="31">
                  <c:v>7.1791</c:v>
                </c:pt>
                <c:pt idx="32">
                  <c:v>6.7173999999999996</c:v>
                </c:pt>
                <c:pt idx="33">
                  <c:v>6.3201000000000001</c:v>
                </c:pt>
                <c:pt idx="34">
                  <c:v>5.1544999999999996</c:v>
                </c:pt>
              </c:numCache>
            </c:numRef>
          </c:xVal>
          <c:yVal>
            <c:numRef>
              <c:f>'CMEMS 1'!$H$3:$H$37</c:f>
              <c:numCache>
                <c:formatCode>General</c:formatCode>
                <c:ptCount val="35"/>
                <c:pt idx="0">
                  <c:v>28.984000000000002</c:v>
                </c:pt>
                <c:pt idx="1">
                  <c:v>28.742000000000001</c:v>
                </c:pt>
                <c:pt idx="2">
                  <c:v>28.620999999999999</c:v>
                </c:pt>
                <c:pt idx="3">
                  <c:v>28.576000000000001</c:v>
                </c:pt>
                <c:pt idx="4">
                  <c:v>28.542999999999999</c:v>
                </c:pt>
                <c:pt idx="5">
                  <c:v>28.498000000000001</c:v>
                </c:pt>
                <c:pt idx="6">
                  <c:v>28.439</c:v>
                </c:pt>
                <c:pt idx="7">
                  <c:v>28.395</c:v>
                </c:pt>
                <c:pt idx="8">
                  <c:v>28.363</c:v>
                </c:pt>
                <c:pt idx="9">
                  <c:v>28.338999999999999</c:v>
                </c:pt>
                <c:pt idx="10">
                  <c:v>28.312999999999999</c:v>
                </c:pt>
                <c:pt idx="11">
                  <c:v>28.280999999999999</c:v>
                </c:pt>
                <c:pt idx="12">
                  <c:v>28.247</c:v>
                </c:pt>
                <c:pt idx="13">
                  <c:v>28.201000000000001</c:v>
                </c:pt>
                <c:pt idx="14">
                  <c:v>28.135000000000002</c:v>
                </c:pt>
                <c:pt idx="15">
                  <c:v>28.05</c:v>
                </c:pt>
                <c:pt idx="16">
                  <c:v>27.943000000000001</c:v>
                </c:pt>
                <c:pt idx="17">
                  <c:v>27.806999999999999</c:v>
                </c:pt>
                <c:pt idx="18">
                  <c:v>27.539000000000001</c:v>
                </c:pt>
                <c:pt idx="19">
                  <c:v>27.193999999999999</c:v>
                </c:pt>
                <c:pt idx="20">
                  <c:v>25.94</c:v>
                </c:pt>
                <c:pt idx="21">
                  <c:v>22.774000000000001</c:v>
                </c:pt>
                <c:pt idx="22">
                  <c:v>20.565999999999999</c:v>
                </c:pt>
                <c:pt idx="23">
                  <c:v>17.751999999999999</c:v>
                </c:pt>
                <c:pt idx="24">
                  <c:v>15.257999999999999</c:v>
                </c:pt>
                <c:pt idx="25">
                  <c:v>13.032999999999999</c:v>
                </c:pt>
                <c:pt idx="26">
                  <c:v>11.38</c:v>
                </c:pt>
                <c:pt idx="27">
                  <c:v>9.8819999999999997</c:v>
                </c:pt>
                <c:pt idx="28">
                  <c:v>9.2219999999999995</c:v>
                </c:pt>
                <c:pt idx="29">
                  <c:v>8.5190000000000001</c:v>
                </c:pt>
                <c:pt idx="30">
                  <c:v>7.8970000000000002</c:v>
                </c:pt>
                <c:pt idx="31">
                  <c:v>7.3470000000000004</c:v>
                </c:pt>
                <c:pt idx="32">
                  <c:v>6.7960000000000003</c:v>
                </c:pt>
                <c:pt idx="33">
                  <c:v>6.04</c:v>
                </c:pt>
                <c:pt idx="34">
                  <c:v>5.2880000000000003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B8C-426F-8E75-C703FBDEE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0975087"/>
        <c:axId val="860970511"/>
      </c:scatterChart>
      <c:valAx>
        <c:axId val="860975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Temperatur CTD (</a:t>
                </a:r>
                <a:r>
                  <a:rPr lang="en-ID" sz="1400" b="0" i="0" u="none" strike="noStrike" baseline="0">
                    <a:effectLst/>
                    <a:latin typeface="Times" pitchFamily="2" charset="0"/>
                  </a:rPr>
                  <a:t>°C)</a:t>
                </a:r>
                <a:r>
                  <a:rPr lang="en-ID" sz="1400">
                    <a:latin typeface="Times" pitchFamily="2" charset="0"/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860970511"/>
        <c:crosses val="autoZero"/>
        <c:crossBetween val="midCat"/>
      </c:valAx>
      <c:valAx>
        <c:axId val="860970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Temperatur CMEMS (</a:t>
                </a:r>
                <a:r>
                  <a:rPr lang="en-ID" sz="1400" b="0" i="0" u="none" strike="noStrike" baseline="0">
                    <a:effectLst/>
                    <a:latin typeface="Times" pitchFamily="2" charset="0"/>
                  </a:rPr>
                  <a:t>°C)</a:t>
                </a:r>
                <a:r>
                  <a:rPr lang="en-ID" sz="1400">
                    <a:latin typeface="Times" pitchFamily="2" charset="0"/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8609750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952195278474805E-2"/>
          <c:y val="0.90344467132194362"/>
          <c:w val="0.60425890273331218"/>
          <c:h val="6.644451931899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Temperatur CTD</c:v>
          </c:tx>
          <c:spPr>
            <a:ln w="12700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'CMEMS 1'!$G$3:$G$37</c:f>
              <c:numCache>
                <c:formatCode>General</c:formatCode>
                <c:ptCount val="35"/>
                <c:pt idx="0">
                  <c:v>28.538900000000002</c:v>
                </c:pt>
                <c:pt idx="1">
                  <c:v>28.5487</c:v>
                </c:pt>
                <c:pt idx="2">
                  <c:v>28.549600000000002</c:v>
                </c:pt>
                <c:pt idx="3">
                  <c:v>28.5501</c:v>
                </c:pt>
                <c:pt idx="4">
                  <c:v>28.5505</c:v>
                </c:pt>
                <c:pt idx="5">
                  <c:v>28.551200000000001</c:v>
                </c:pt>
                <c:pt idx="6">
                  <c:v>28.547699999999999</c:v>
                </c:pt>
                <c:pt idx="7">
                  <c:v>28.5306</c:v>
                </c:pt>
                <c:pt idx="8">
                  <c:v>28.526700000000002</c:v>
                </c:pt>
                <c:pt idx="9">
                  <c:v>28.516999999999999</c:v>
                </c:pt>
                <c:pt idx="10">
                  <c:v>28.5061</c:v>
                </c:pt>
                <c:pt idx="11">
                  <c:v>28.510200000000001</c:v>
                </c:pt>
                <c:pt idx="12">
                  <c:v>28.389399999999998</c:v>
                </c:pt>
                <c:pt idx="13">
                  <c:v>28.0307</c:v>
                </c:pt>
                <c:pt idx="14">
                  <c:v>27.849699999999999</c:v>
                </c:pt>
                <c:pt idx="15">
                  <c:v>27.655799999999999</c:v>
                </c:pt>
                <c:pt idx="16">
                  <c:v>27.371200000000002</c:v>
                </c:pt>
                <c:pt idx="17">
                  <c:v>27.065000000000001</c:v>
                </c:pt>
                <c:pt idx="18">
                  <c:v>26.24</c:v>
                </c:pt>
                <c:pt idx="19">
                  <c:v>25.643999999999998</c:v>
                </c:pt>
                <c:pt idx="20">
                  <c:v>23.259499999999999</c:v>
                </c:pt>
                <c:pt idx="21">
                  <c:v>21.532599999999999</c:v>
                </c:pt>
                <c:pt idx="22">
                  <c:v>17.807200000000002</c:v>
                </c:pt>
                <c:pt idx="23">
                  <c:v>16.862100000000002</c:v>
                </c:pt>
                <c:pt idx="24">
                  <c:v>14.8162</c:v>
                </c:pt>
                <c:pt idx="25">
                  <c:v>12.818099999999999</c:v>
                </c:pt>
                <c:pt idx="26">
                  <c:v>11.4556</c:v>
                </c:pt>
                <c:pt idx="27">
                  <c:v>10.3575</c:v>
                </c:pt>
                <c:pt idx="28">
                  <c:v>9.4536999999999995</c:v>
                </c:pt>
                <c:pt idx="29">
                  <c:v>8.6517999999999997</c:v>
                </c:pt>
                <c:pt idx="30">
                  <c:v>7.9282000000000004</c:v>
                </c:pt>
                <c:pt idx="31">
                  <c:v>7.1791</c:v>
                </c:pt>
                <c:pt idx="32">
                  <c:v>6.7173999999999996</c:v>
                </c:pt>
                <c:pt idx="33">
                  <c:v>6.3201000000000001</c:v>
                </c:pt>
                <c:pt idx="34">
                  <c:v>5.1544999999999996</c:v>
                </c:pt>
              </c:numCache>
            </c:numRef>
          </c:xVal>
          <c:yVal>
            <c:numRef>
              <c:f>'CMEMS 1'!$F$3:$F$37</c:f>
              <c:numCache>
                <c:formatCode>0</c:formatCode>
                <c:ptCount val="35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  <c:pt idx="32">
                  <c:v>643.56677000000002</c:v>
                </c:pt>
                <c:pt idx="33">
                  <c:v>763.33312999999998</c:v>
                </c:pt>
                <c:pt idx="34">
                  <c:v>902.33929000000001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9CD-4033-9BE9-38B21BD3CA95}"/>
            </c:ext>
          </c:extLst>
        </c:ser>
        <c:ser>
          <c:idx val="1"/>
          <c:order val="1"/>
          <c:tx>
            <c:v>Temperatur CMEMS</c:v>
          </c:tx>
          <c:spPr>
            <a:ln w="127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xVal>
            <c:numRef>
              <c:f>'CMEMS 1'!$H$3:$H$37</c:f>
              <c:numCache>
                <c:formatCode>General</c:formatCode>
                <c:ptCount val="35"/>
                <c:pt idx="0">
                  <c:v>28.984000000000002</c:v>
                </c:pt>
                <c:pt idx="1">
                  <c:v>28.742000000000001</c:v>
                </c:pt>
                <c:pt idx="2">
                  <c:v>28.620999999999999</c:v>
                </c:pt>
                <c:pt idx="3">
                  <c:v>28.576000000000001</c:v>
                </c:pt>
                <c:pt idx="4">
                  <c:v>28.542999999999999</c:v>
                </c:pt>
                <c:pt idx="5">
                  <c:v>28.498000000000001</c:v>
                </c:pt>
                <c:pt idx="6">
                  <c:v>28.439</c:v>
                </c:pt>
                <c:pt idx="7">
                  <c:v>28.395</c:v>
                </c:pt>
                <c:pt idx="8">
                  <c:v>28.363</c:v>
                </c:pt>
                <c:pt idx="9">
                  <c:v>28.338999999999999</c:v>
                </c:pt>
                <c:pt idx="10">
                  <c:v>28.312999999999999</c:v>
                </c:pt>
                <c:pt idx="11">
                  <c:v>28.280999999999999</c:v>
                </c:pt>
                <c:pt idx="12">
                  <c:v>28.247</c:v>
                </c:pt>
                <c:pt idx="13">
                  <c:v>28.201000000000001</c:v>
                </c:pt>
                <c:pt idx="14">
                  <c:v>28.135000000000002</c:v>
                </c:pt>
                <c:pt idx="15">
                  <c:v>28.05</c:v>
                </c:pt>
                <c:pt idx="16">
                  <c:v>27.943000000000001</c:v>
                </c:pt>
                <c:pt idx="17">
                  <c:v>27.806999999999999</c:v>
                </c:pt>
                <c:pt idx="18">
                  <c:v>27.539000000000001</c:v>
                </c:pt>
                <c:pt idx="19">
                  <c:v>27.193999999999999</c:v>
                </c:pt>
                <c:pt idx="20">
                  <c:v>25.94</c:v>
                </c:pt>
                <c:pt idx="21">
                  <c:v>22.774000000000001</c:v>
                </c:pt>
                <c:pt idx="22">
                  <c:v>20.565999999999999</c:v>
                </c:pt>
                <c:pt idx="23">
                  <c:v>17.751999999999999</c:v>
                </c:pt>
                <c:pt idx="24">
                  <c:v>15.257999999999999</c:v>
                </c:pt>
                <c:pt idx="25">
                  <c:v>13.032999999999999</c:v>
                </c:pt>
                <c:pt idx="26">
                  <c:v>11.38</c:v>
                </c:pt>
                <c:pt idx="27">
                  <c:v>9.8819999999999997</c:v>
                </c:pt>
                <c:pt idx="28">
                  <c:v>9.2219999999999995</c:v>
                </c:pt>
                <c:pt idx="29">
                  <c:v>8.5190000000000001</c:v>
                </c:pt>
                <c:pt idx="30">
                  <c:v>7.8970000000000002</c:v>
                </c:pt>
                <c:pt idx="31">
                  <c:v>7.3470000000000004</c:v>
                </c:pt>
                <c:pt idx="32">
                  <c:v>6.7960000000000003</c:v>
                </c:pt>
                <c:pt idx="33">
                  <c:v>6.04</c:v>
                </c:pt>
                <c:pt idx="34">
                  <c:v>5.2880000000000003</c:v>
                </c:pt>
              </c:numCache>
            </c:numRef>
          </c:xVal>
          <c:yVal>
            <c:numRef>
              <c:f>'CMEMS 1'!$F$3:$F$37</c:f>
              <c:numCache>
                <c:formatCode>0</c:formatCode>
                <c:ptCount val="35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  <c:pt idx="32">
                  <c:v>643.56677000000002</c:v>
                </c:pt>
                <c:pt idx="33">
                  <c:v>763.33312999999998</c:v>
                </c:pt>
                <c:pt idx="34">
                  <c:v>902.33929000000001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9CD-4033-9BE9-38B21BD3C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025791"/>
        <c:axId val="738028703"/>
      </c:scatterChart>
      <c:valAx>
        <c:axId val="7380257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Temperature (</a:t>
                </a:r>
                <a:r>
                  <a:rPr lang="en-ID" sz="1100" b="0" i="0" u="none" strike="noStrike" baseline="0">
                    <a:solidFill>
                      <a:sysClr val="windowText" lastClr="000000"/>
                    </a:solidFill>
                    <a:effectLst/>
                    <a:latin typeface="Arial Narrow" panose="020B0606020202030204" pitchFamily="34" charset="0"/>
                  </a:rPr>
                  <a:t>°C)</a:t>
                </a:r>
                <a:endParaRPr lang="en-ID" sz="11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38028703"/>
        <c:crosses val="autoZero"/>
        <c:crossBetween val="midCat"/>
      </c:valAx>
      <c:valAx>
        <c:axId val="738028703"/>
        <c:scaling>
          <c:orientation val="maxMin"/>
          <c:max val="9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Depth (m)</a:t>
                </a:r>
                <a:endParaRPr lang="en-ID" sz="11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380257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r>
              <a:rPr lang="en-US">
                <a:latin typeface="Times" pitchFamily="2" charset="0"/>
              </a:rPr>
              <a:t>Stasiun</a:t>
            </a:r>
            <a:r>
              <a:rPr lang="en-US" baseline="0">
                <a:latin typeface="Times" pitchFamily="2" charset="0"/>
              </a:rPr>
              <a:t> </a:t>
            </a:r>
            <a:r>
              <a:rPr lang="en-US">
                <a:latin typeface="Times" pitchFamily="2" charset="0"/>
              </a:rPr>
              <a:t>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Temperatur 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809211348581427"/>
                  <c:y val="0.7072241442853082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Times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'CMEMS 3'!$G$3:$G$37</c:f>
              <c:numCache>
                <c:formatCode>General</c:formatCode>
                <c:ptCount val="35"/>
                <c:pt idx="0">
                  <c:v>29.1968</c:v>
                </c:pt>
                <c:pt idx="1">
                  <c:v>29.213699999999999</c:v>
                </c:pt>
                <c:pt idx="2">
                  <c:v>29.0579</c:v>
                </c:pt>
                <c:pt idx="3">
                  <c:v>28.861499999999999</c:v>
                </c:pt>
                <c:pt idx="4">
                  <c:v>28.7897</c:v>
                </c:pt>
                <c:pt idx="5">
                  <c:v>28.7668</c:v>
                </c:pt>
                <c:pt idx="6">
                  <c:v>28.6724</c:v>
                </c:pt>
                <c:pt idx="7">
                  <c:v>28.587499999999999</c:v>
                </c:pt>
                <c:pt idx="8">
                  <c:v>28.572099999999999</c:v>
                </c:pt>
                <c:pt idx="9">
                  <c:v>28.567299999999999</c:v>
                </c:pt>
                <c:pt idx="10">
                  <c:v>28.476099999999999</c:v>
                </c:pt>
                <c:pt idx="11">
                  <c:v>28.4238</c:v>
                </c:pt>
                <c:pt idx="12">
                  <c:v>28.404399999999999</c:v>
                </c:pt>
                <c:pt idx="13">
                  <c:v>28.279699999999998</c:v>
                </c:pt>
                <c:pt idx="14">
                  <c:v>28.198399999999999</c:v>
                </c:pt>
                <c:pt idx="15">
                  <c:v>27.751100000000001</c:v>
                </c:pt>
                <c:pt idx="16">
                  <c:v>27.479199999999999</c:v>
                </c:pt>
                <c:pt idx="17">
                  <c:v>26.781099999999999</c:v>
                </c:pt>
                <c:pt idx="18">
                  <c:v>26.0077</c:v>
                </c:pt>
                <c:pt idx="19">
                  <c:v>25.5853</c:v>
                </c:pt>
                <c:pt idx="20">
                  <c:v>24.497399999999999</c:v>
                </c:pt>
                <c:pt idx="21">
                  <c:v>23.242000000000001</c:v>
                </c:pt>
                <c:pt idx="22">
                  <c:v>20.718499999999999</c:v>
                </c:pt>
                <c:pt idx="23">
                  <c:v>18.9526</c:v>
                </c:pt>
                <c:pt idx="24">
                  <c:v>14.8462</c:v>
                </c:pt>
                <c:pt idx="25">
                  <c:v>12.3078</c:v>
                </c:pt>
                <c:pt idx="26">
                  <c:v>10.395099999999999</c:v>
                </c:pt>
                <c:pt idx="27">
                  <c:v>9.9563000000000006</c:v>
                </c:pt>
                <c:pt idx="28">
                  <c:v>9.1738</c:v>
                </c:pt>
                <c:pt idx="29">
                  <c:v>8.59</c:v>
                </c:pt>
                <c:pt idx="30">
                  <c:v>7.9722</c:v>
                </c:pt>
                <c:pt idx="31">
                  <c:v>7.1317000000000004</c:v>
                </c:pt>
                <c:pt idx="32">
                  <c:v>6.6157000000000004</c:v>
                </c:pt>
                <c:pt idx="33">
                  <c:v>6.1092000000000004</c:v>
                </c:pt>
                <c:pt idx="34">
                  <c:v>5.4092000000000002</c:v>
                </c:pt>
              </c:numCache>
            </c:numRef>
          </c:xVal>
          <c:yVal>
            <c:numRef>
              <c:f>'CMEMS 3'!$H$3:$H$37</c:f>
              <c:numCache>
                <c:formatCode>General</c:formatCode>
                <c:ptCount val="35"/>
                <c:pt idx="0">
                  <c:v>28.937999999999999</c:v>
                </c:pt>
                <c:pt idx="1">
                  <c:v>28.686</c:v>
                </c:pt>
                <c:pt idx="2">
                  <c:v>28.558</c:v>
                </c:pt>
                <c:pt idx="3">
                  <c:v>28.527000000000001</c:v>
                </c:pt>
                <c:pt idx="4">
                  <c:v>28.498000000000001</c:v>
                </c:pt>
                <c:pt idx="5">
                  <c:v>28.445</c:v>
                </c:pt>
                <c:pt idx="6">
                  <c:v>28.376000000000001</c:v>
                </c:pt>
                <c:pt idx="7">
                  <c:v>28.343</c:v>
                </c:pt>
                <c:pt idx="8">
                  <c:v>28.324000000000002</c:v>
                </c:pt>
                <c:pt idx="9">
                  <c:v>28.309000000000001</c:v>
                </c:pt>
                <c:pt idx="10">
                  <c:v>28.29</c:v>
                </c:pt>
                <c:pt idx="11">
                  <c:v>28.26</c:v>
                </c:pt>
                <c:pt idx="12">
                  <c:v>28.22</c:v>
                </c:pt>
                <c:pt idx="13">
                  <c:v>28.175999999999998</c:v>
                </c:pt>
                <c:pt idx="14">
                  <c:v>28.117999999999999</c:v>
                </c:pt>
                <c:pt idx="15">
                  <c:v>28.033999999999999</c:v>
                </c:pt>
                <c:pt idx="16">
                  <c:v>27.931999999999999</c:v>
                </c:pt>
                <c:pt idx="17">
                  <c:v>27.736000000000001</c:v>
                </c:pt>
                <c:pt idx="18">
                  <c:v>27.495999999999999</c:v>
                </c:pt>
                <c:pt idx="19">
                  <c:v>27.201000000000001</c:v>
                </c:pt>
                <c:pt idx="20">
                  <c:v>25.632999999999999</c:v>
                </c:pt>
                <c:pt idx="21">
                  <c:v>22.446999999999999</c:v>
                </c:pt>
                <c:pt idx="22">
                  <c:v>20.256</c:v>
                </c:pt>
                <c:pt idx="23">
                  <c:v>17.599</c:v>
                </c:pt>
                <c:pt idx="24">
                  <c:v>15.224</c:v>
                </c:pt>
                <c:pt idx="25">
                  <c:v>12.906000000000001</c:v>
                </c:pt>
                <c:pt idx="26">
                  <c:v>11.313000000000001</c:v>
                </c:pt>
                <c:pt idx="27">
                  <c:v>9.89</c:v>
                </c:pt>
                <c:pt idx="28">
                  <c:v>9.1989999999999998</c:v>
                </c:pt>
                <c:pt idx="29">
                  <c:v>8.5039999999999996</c:v>
                </c:pt>
                <c:pt idx="30">
                  <c:v>7.8959999999999999</c:v>
                </c:pt>
                <c:pt idx="31">
                  <c:v>7.3769999999999998</c:v>
                </c:pt>
                <c:pt idx="32">
                  <c:v>6.8339999999999996</c:v>
                </c:pt>
                <c:pt idx="33">
                  <c:v>6.0890000000000004</c:v>
                </c:pt>
                <c:pt idx="34">
                  <c:v>5.2990000000000004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9B-4B53-A7A6-AE14FADC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0975087"/>
        <c:axId val="860970511"/>
      </c:scatterChart>
      <c:valAx>
        <c:axId val="860975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Temperatur CTD (</a:t>
                </a:r>
                <a:r>
                  <a:rPr lang="en-ID" sz="1400" b="0" i="0" u="none" strike="noStrike" baseline="0">
                    <a:effectLst/>
                    <a:latin typeface="Times" pitchFamily="2" charset="0"/>
                  </a:rPr>
                  <a:t>°C)</a:t>
                </a:r>
                <a:r>
                  <a:rPr lang="en-ID" sz="1400">
                    <a:latin typeface="Times" pitchFamily="2" charset="0"/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860970511"/>
        <c:crosses val="autoZero"/>
        <c:crossBetween val="midCat"/>
      </c:valAx>
      <c:valAx>
        <c:axId val="860970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Temperatur CMEMS (</a:t>
                </a:r>
                <a:r>
                  <a:rPr lang="en-ID" sz="1400" b="0" i="0" u="none" strike="noStrike" baseline="0">
                    <a:effectLst/>
                    <a:latin typeface="Times" pitchFamily="2" charset="0"/>
                  </a:rPr>
                  <a:t>°C)</a:t>
                </a:r>
                <a:r>
                  <a:rPr lang="en-ID" sz="1400">
                    <a:latin typeface="Times" pitchFamily="2" charset="0"/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8609750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167251930047198E-2"/>
          <c:y val="0.91348160777496401"/>
          <c:w val="0.60425890273331218"/>
          <c:h val="6.644451931899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r>
              <a:rPr lang="en-US">
                <a:latin typeface="Times" pitchFamily="2" charset="0"/>
              </a:rPr>
              <a:t>Stasiun</a:t>
            </a:r>
            <a:r>
              <a:rPr lang="en-US" baseline="0">
                <a:latin typeface="Times" pitchFamily="2" charset="0"/>
              </a:rPr>
              <a:t> 3</a:t>
            </a:r>
            <a:endParaRPr lang="en-US">
              <a:latin typeface="Times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Temperatur CTD</c:v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'CMEMS 3'!$G$3:$G$34</c:f>
              <c:numCache>
                <c:formatCode>General</c:formatCode>
                <c:ptCount val="32"/>
                <c:pt idx="0">
                  <c:v>29.1968</c:v>
                </c:pt>
                <c:pt idx="1">
                  <c:v>29.213699999999999</c:v>
                </c:pt>
                <c:pt idx="2">
                  <c:v>29.0579</c:v>
                </c:pt>
                <c:pt idx="3">
                  <c:v>28.861499999999999</c:v>
                </c:pt>
                <c:pt idx="4">
                  <c:v>28.7897</c:v>
                </c:pt>
                <c:pt idx="5">
                  <c:v>28.7668</c:v>
                </c:pt>
                <c:pt idx="6">
                  <c:v>28.6724</c:v>
                </c:pt>
                <c:pt idx="7">
                  <c:v>28.587499999999999</c:v>
                </c:pt>
                <c:pt idx="8">
                  <c:v>28.572099999999999</c:v>
                </c:pt>
                <c:pt idx="9">
                  <c:v>28.567299999999999</c:v>
                </c:pt>
                <c:pt idx="10">
                  <c:v>28.476099999999999</c:v>
                </c:pt>
                <c:pt idx="11">
                  <c:v>28.4238</c:v>
                </c:pt>
                <c:pt idx="12">
                  <c:v>28.404399999999999</c:v>
                </c:pt>
                <c:pt idx="13">
                  <c:v>28.279699999999998</c:v>
                </c:pt>
                <c:pt idx="14">
                  <c:v>28.198399999999999</c:v>
                </c:pt>
                <c:pt idx="15">
                  <c:v>27.751100000000001</c:v>
                </c:pt>
                <c:pt idx="16">
                  <c:v>27.479199999999999</c:v>
                </c:pt>
                <c:pt idx="17">
                  <c:v>26.781099999999999</c:v>
                </c:pt>
                <c:pt idx="18">
                  <c:v>26.0077</c:v>
                </c:pt>
                <c:pt idx="19">
                  <c:v>25.5853</c:v>
                </c:pt>
                <c:pt idx="20">
                  <c:v>24.497399999999999</c:v>
                </c:pt>
                <c:pt idx="21">
                  <c:v>23.242000000000001</c:v>
                </c:pt>
                <c:pt idx="22">
                  <c:v>20.718499999999999</c:v>
                </c:pt>
                <c:pt idx="23">
                  <c:v>18.9526</c:v>
                </c:pt>
                <c:pt idx="24">
                  <c:v>14.8462</c:v>
                </c:pt>
                <c:pt idx="25">
                  <c:v>12.3078</c:v>
                </c:pt>
                <c:pt idx="26">
                  <c:v>10.395099999999999</c:v>
                </c:pt>
                <c:pt idx="27">
                  <c:v>9.9563000000000006</c:v>
                </c:pt>
                <c:pt idx="28">
                  <c:v>9.1738</c:v>
                </c:pt>
                <c:pt idx="29">
                  <c:v>8.59</c:v>
                </c:pt>
                <c:pt idx="30">
                  <c:v>7.9722</c:v>
                </c:pt>
                <c:pt idx="31">
                  <c:v>7.1317000000000004</c:v>
                </c:pt>
              </c:numCache>
            </c:numRef>
          </c:xVal>
          <c:yVal>
            <c:numRef>
              <c:f>'CMEMS 3'!$F$3:$F$34</c:f>
              <c:numCache>
                <c:formatCode>0</c:formatCode>
                <c:ptCount val="32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559-494C-95BD-89491068484D}"/>
            </c:ext>
          </c:extLst>
        </c:ser>
        <c:ser>
          <c:idx val="1"/>
          <c:order val="1"/>
          <c:tx>
            <c:v>Temperature CMEMS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'CMEMS 3'!$H$3:$H$34</c:f>
              <c:numCache>
                <c:formatCode>General</c:formatCode>
                <c:ptCount val="32"/>
                <c:pt idx="0">
                  <c:v>28.937999999999999</c:v>
                </c:pt>
                <c:pt idx="1">
                  <c:v>28.686</c:v>
                </c:pt>
                <c:pt idx="2">
                  <c:v>28.558</c:v>
                </c:pt>
                <c:pt idx="3">
                  <c:v>28.527000000000001</c:v>
                </c:pt>
                <c:pt idx="4">
                  <c:v>28.498000000000001</c:v>
                </c:pt>
                <c:pt idx="5">
                  <c:v>28.445</c:v>
                </c:pt>
                <c:pt idx="6">
                  <c:v>28.376000000000001</c:v>
                </c:pt>
                <c:pt idx="7">
                  <c:v>28.343</c:v>
                </c:pt>
                <c:pt idx="8">
                  <c:v>28.324000000000002</c:v>
                </c:pt>
                <c:pt idx="9">
                  <c:v>28.309000000000001</c:v>
                </c:pt>
                <c:pt idx="10">
                  <c:v>28.29</c:v>
                </c:pt>
                <c:pt idx="11">
                  <c:v>28.26</c:v>
                </c:pt>
                <c:pt idx="12">
                  <c:v>28.22</c:v>
                </c:pt>
                <c:pt idx="13">
                  <c:v>28.175999999999998</c:v>
                </c:pt>
                <c:pt idx="14">
                  <c:v>28.117999999999999</c:v>
                </c:pt>
                <c:pt idx="15">
                  <c:v>28.033999999999999</c:v>
                </c:pt>
                <c:pt idx="16">
                  <c:v>27.931999999999999</c:v>
                </c:pt>
                <c:pt idx="17">
                  <c:v>27.736000000000001</c:v>
                </c:pt>
                <c:pt idx="18">
                  <c:v>27.495999999999999</c:v>
                </c:pt>
                <c:pt idx="19">
                  <c:v>27.201000000000001</c:v>
                </c:pt>
                <c:pt idx="20">
                  <c:v>25.632999999999999</c:v>
                </c:pt>
                <c:pt idx="21">
                  <c:v>22.446999999999999</c:v>
                </c:pt>
                <c:pt idx="22">
                  <c:v>20.256</c:v>
                </c:pt>
                <c:pt idx="23">
                  <c:v>17.599</c:v>
                </c:pt>
                <c:pt idx="24">
                  <c:v>15.224</c:v>
                </c:pt>
                <c:pt idx="25">
                  <c:v>12.906000000000001</c:v>
                </c:pt>
                <c:pt idx="26">
                  <c:v>11.313000000000001</c:v>
                </c:pt>
                <c:pt idx="27">
                  <c:v>9.89</c:v>
                </c:pt>
                <c:pt idx="28">
                  <c:v>9.1989999999999998</c:v>
                </c:pt>
                <c:pt idx="29">
                  <c:v>8.5039999999999996</c:v>
                </c:pt>
                <c:pt idx="30">
                  <c:v>7.8959999999999999</c:v>
                </c:pt>
                <c:pt idx="31">
                  <c:v>7.3769999999999998</c:v>
                </c:pt>
              </c:numCache>
            </c:numRef>
          </c:xVal>
          <c:yVal>
            <c:numRef>
              <c:f>'CMEMS 3'!$F$3:$F$34</c:f>
              <c:numCache>
                <c:formatCode>0</c:formatCode>
                <c:ptCount val="32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59-494C-95BD-894910684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025791"/>
        <c:axId val="738028703"/>
      </c:scatterChart>
      <c:valAx>
        <c:axId val="73802579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Temperatur (</a:t>
                </a:r>
                <a:r>
                  <a:rPr lang="en-ID" sz="1400" b="0" i="0" u="none" strike="noStrike" baseline="0">
                    <a:effectLst/>
                    <a:latin typeface="Times" pitchFamily="2" charset="0"/>
                  </a:rPr>
                  <a:t>°C)</a:t>
                </a:r>
                <a:endParaRPr lang="en-ID" sz="1400">
                  <a:latin typeface="Times" pitchFamily="2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738028703"/>
        <c:crosses val="autoZero"/>
        <c:crossBetween val="midCat"/>
      </c:valAx>
      <c:valAx>
        <c:axId val="738028703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Kedalaman</a:t>
                </a:r>
                <a:r>
                  <a:rPr lang="en-ID" sz="1400" baseline="0">
                    <a:latin typeface="Times" pitchFamily="2" charset="0"/>
                  </a:rPr>
                  <a:t> (m)</a:t>
                </a:r>
                <a:endParaRPr lang="en-ID" sz="1400">
                  <a:latin typeface="Times" pitchFamily="2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7380257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Temperatur CTD</c:v>
          </c:tx>
          <c:spPr>
            <a:ln w="12700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'CMEMS 3'!$G$3:$G$37</c:f>
              <c:numCache>
                <c:formatCode>General</c:formatCode>
                <c:ptCount val="35"/>
                <c:pt idx="0">
                  <c:v>29.1968</c:v>
                </c:pt>
                <c:pt idx="1">
                  <c:v>29.213699999999999</c:v>
                </c:pt>
                <c:pt idx="2">
                  <c:v>29.0579</c:v>
                </c:pt>
                <c:pt idx="3">
                  <c:v>28.861499999999999</c:v>
                </c:pt>
                <c:pt idx="4">
                  <c:v>28.7897</c:v>
                </c:pt>
                <c:pt idx="5">
                  <c:v>28.7668</c:v>
                </c:pt>
                <c:pt idx="6">
                  <c:v>28.6724</c:v>
                </c:pt>
                <c:pt idx="7">
                  <c:v>28.587499999999999</c:v>
                </c:pt>
                <c:pt idx="8">
                  <c:v>28.572099999999999</c:v>
                </c:pt>
                <c:pt idx="9">
                  <c:v>28.567299999999999</c:v>
                </c:pt>
                <c:pt idx="10">
                  <c:v>28.476099999999999</c:v>
                </c:pt>
                <c:pt idx="11">
                  <c:v>28.4238</c:v>
                </c:pt>
                <c:pt idx="12">
                  <c:v>28.404399999999999</c:v>
                </c:pt>
                <c:pt idx="13">
                  <c:v>28.279699999999998</c:v>
                </c:pt>
                <c:pt idx="14">
                  <c:v>28.198399999999999</c:v>
                </c:pt>
                <c:pt idx="15">
                  <c:v>27.751100000000001</c:v>
                </c:pt>
                <c:pt idx="16">
                  <c:v>27.479199999999999</c:v>
                </c:pt>
                <c:pt idx="17">
                  <c:v>26.781099999999999</c:v>
                </c:pt>
                <c:pt idx="18">
                  <c:v>26.0077</c:v>
                </c:pt>
                <c:pt idx="19">
                  <c:v>25.5853</c:v>
                </c:pt>
                <c:pt idx="20">
                  <c:v>24.497399999999999</c:v>
                </c:pt>
                <c:pt idx="21">
                  <c:v>23.242000000000001</c:v>
                </c:pt>
                <c:pt idx="22">
                  <c:v>20.718499999999999</c:v>
                </c:pt>
                <c:pt idx="23">
                  <c:v>18.9526</c:v>
                </c:pt>
                <c:pt idx="24">
                  <c:v>14.8462</c:v>
                </c:pt>
                <c:pt idx="25">
                  <c:v>12.3078</c:v>
                </c:pt>
                <c:pt idx="26">
                  <c:v>10.395099999999999</c:v>
                </c:pt>
                <c:pt idx="27">
                  <c:v>9.9563000000000006</c:v>
                </c:pt>
                <c:pt idx="28">
                  <c:v>9.1738</c:v>
                </c:pt>
                <c:pt idx="29">
                  <c:v>8.59</c:v>
                </c:pt>
                <c:pt idx="30">
                  <c:v>7.9722</c:v>
                </c:pt>
                <c:pt idx="31">
                  <c:v>7.1317000000000004</c:v>
                </c:pt>
                <c:pt idx="32">
                  <c:v>6.6157000000000004</c:v>
                </c:pt>
                <c:pt idx="33">
                  <c:v>6.1092000000000004</c:v>
                </c:pt>
                <c:pt idx="34">
                  <c:v>5.4092000000000002</c:v>
                </c:pt>
              </c:numCache>
            </c:numRef>
          </c:xVal>
          <c:yVal>
            <c:numRef>
              <c:f>'CMEMS 3'!$F$3:$F$37</c:f>
              <c:numCache>
                <c:formatCode>0</c:formatCode>
                <c:ptCount val="35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  <c:pt idx="32">
                  <c:v>643.56677000000002</c:v>
                </c:pt>
                <c:pt idx="33">
                  <c:v>763.33312999999998</c:v>
                </c:pt>
                <c:pt idx="34">
                  <c:v>902.33929000000001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86F-4A6D-9BAF-DB7488C23EC4}"/>
            </c:ext>
          </c:extLst>
        </c:ser>
        <c:ser>
          <c:idx val="1"/>
          <c:order val="1"/>
          <c:tx>
            <c:v>Temperatur CMEMS</c:v>
          </c:tx>
          <c:spPr>
            <a:ln w="127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xVal>
            <c:numRef>
              <c:f>'CMEMS 3'!$H$3:$H$37</c:f>
              <c:numCache>
                <c:formatCode>General</c:formatCode>
                <c:ptCount val="35"/>
                <c:pt idx="0">
                  <c:v>28.937999999999999</c:v>
                </c:pt>
                <c:pt idx="1">
                  <c:v>28.686</c:v>
                </c:pt>
                <c:pt idx="2">
                  <c:v>28.558</c:v>
                </c:pt>
                <c:pt idx="3">
                  <c:v>28.527000000000001</c:v>
                </c:pt>
                <c:pt idx="4">
                  <c:v>28.498000000000001</c:v>
                </c:pt>
                <c:pt idx="5">
                  <c:v>28.445</c:v>
                </c:pt>
                <c:pt idx="6">
                  <c:v>28.376000000000001</c:v>
                </c:pt>
                <c:pt idx="7">
                  <c:v>28.343</c:v>
                </c:pt>
                <c:pt idx="8">
                  <c:v>28.324000000000002</c:v>
                </c:pt>
                <c:pt idx="9">
                  <c:v>28.309000000000001</c:v>
                </c:pt>
                <c:pt idx="10">
                  <c:v>28.29</c:v>
                </c:pt>
                <c:pt idx="11">
                  <c:v>28.26</c:v>
                </c:pt>
                <c:pt idx="12">
                  <c:v>28.22</c:v>
                </c:pt>
                <c:pt idx="13">
                  <c:v>28.175999999999998</c:v>
                </c:pt>
                <c:pt idx="14">
                  <c:v>28.117999999999999</c:v>
                </c:pt>
                <c:pt idx="15">
                  <c:v>28.033999999999999</c:v>
                </c:pt>
                <c:pt idx="16">
                  <c:v>27.931999999999999</c:v>
                </c:pt>
                <c:pt idx="17">
                  <c:v>27.736000000000001</c:v>
                </c:pt>
                <c:pt idx="18">
                  <c:v>27.495999999999999</c:v>
                </c:pt>
                <c:pt idx="19">
                  <c:v>27.201000000000001</c:v>
                </c:pt>
                <c:pt idx="20">
                  <c:v>25.632999999999999</c:v>
                </c:pt>
                <c:pt idx="21">
                  <c:v>22.446999999999999</c:v>
                </c:pt>
                <c:pt idx="22">
                  <c:v>20.256</c:v>
                </c:pt>
                <c:pt idx="23">
                  <c:v>17.599</c:v>
                </c:pt>
                <c:pt idx="24">
                  <c:v>15.224</c:v>
                </c:pt>
                <c:pt idx="25">
                  <c:v>12.906000000000001</c:v>
                </c:pt>
                <c:pt idx="26">
                  <c:v>11.313000000000001</c:v>
                </c:pt>
                <c:pt idx="27">
                  <c:v>9.89</c:v>
                </c:pt>
                <c:pt idx="28">
                  <c:v>9.1989999999999998</c:v>
                </c:pt>
                <c:pt idx="29">
                  <c:v>8.5039999999999996</c:v>
                </c:pt>
                <c:pt idx="30">
                  <c:v>7.8959999999999999</c:v>
                </c:pt>
                <c:pt idx="31">
                  <c:v>7.3769999999999998</c:v>
                </c:pt>
                <c:pt idx="32">
                  <c:v>6.8339999999999996</c:v>
                </c:pt>
                <c:pt idx="33">
                  <c:v>6.0890000000000004</c:v>
                </c:pt>
                <c:pt idx="34">
                  <c:v>5.2990000000000004</c:v>
                </c:pt>
              </c:numCache>
            </c:numRef>
          </c:xVal>
          <c:yVal>
            <c:numRef>
              <c:f>'CMEMS 3'!$F$3:$F$37</c:f>
              <c:numCache>
                <c:formatCode>0</c:formatCode>
                <c:ptCount val="35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  <c:pt idx="32">
                  <c:v>643.56677000000002</c:v>
                </c:pt>
                <c:pt idx="33">
                  <c:v>763.33312999999998</c:v>
                </c:pt>
                <c:pt idx="34">
                  <c:v>902.33929000000001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86F-4A6D-9BAF-DB7488C23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025791"/>
        <c:axId val="738028703"/>
      </c:scatterChart>
      <c:valAx>
        <c:axId val="7380257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Temperature (</a:t>
                </a:r>
                <a:r>
                  <a:rPr lang="en-ID" sz="1100" b="0" i="0" u="none" strike="noStrike" baseline="0">
                    <a:solidFill>
                      <a:sysClr val="windowText" lastClr="000000"/>
                    </a:solidFill>
                    <a:effectLst/>
                    <a:latin typeface="Arial Narrow" panose="020B0606020202030204" pitchFamily="34" charset="0"/>
                  </a:rPr>
                  <a:t>°C)</a:t>
                </a:r>
                <a:endParaRPr lang="en-ID" sz="11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38028703"/>
        <c:crosses val="autoZero"/>
        <c:crossBetween val="midCat"/>
      </c:valAx>
      <c:valAx>
        <c:axId val="738028703"/>
        <c:scaling>
          <c:orientation val="maxMin"/>
          <c:max val="9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Depth (m)</a:t>
                </a:r>
                <a:endParaRPr lang="en-ID" sz="11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380257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r>
              <a:rPr lang="en-US">
                <a:latin typeface="Times" pitchFamily="2" charset="0"/>
              </a:rPr>
              <a:t>Stasiun</a:t>
            </a:r>
            <a:r>
              <a:rPr lang="en-US" baseline="0">
                <a:latin typeface="Times" pitchFamily="2" charset="0"/>
              </a:rPr>
              <a:t> 4</a:t>
            </a:r>
            <a:endParaRPr lang="en-US">
              <a:latin typeface="Times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Temperatur CTD</c:v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'CMEMS 4 '!$G$3:$G$34</c:f>
              <c:numCache>
                <c:formatCode>General</c:formatCode>
                <c:ptCount val="32"/>
                <c:pt idx="0">
                  <c:v>29.008500000000002</c:v>
                </c:pt>
                <c:pt idx="1">
                  <c:v>28.932200000000002</c:v>
                </c:pt>
                <c:pt idx="2">
                  <c:v>28.860399999999998</c:v>
                </c:pt>
                <c:pt idx="3">
                  <c:v>28.842500000000001</c:v>
                </c:pt>
                <c:pt idx="4">
                  <c:v>28.6568</c:v>
                </c:pt>
                <c:pt idx="5">
                  <c:v>28.649799999999999</c:v>
                </c:pt>
                <c:pt idx="6">
                  <c:v>28.6296</c:v>
                </c:pt>
                <c:pt idx="7">
                  <c:v>28.626200000000001</c:v>
                </c:pt>
                <c:pt idx="8">
                  <c:v>28.6264</c:v>
                </c:pt>
                <c:pt idx="9">
                  <c:v>28.623699999999999</c:v>
                </c:pt>
                <c:pt idx="10">
                  <c:v>28.590399999999999</c:v>
                </c:pt>
                <c:pt idx="11">
                  <c:v>28.570399999999999</c:v>
                </c:pt>
                <c:pt idx="12">
                  <c:v>28.501200000000001</c:v>
                </c:pt>
                <c:pt idx="13">
                  <c:v>28.446100000000001</c:v>
                </c:pt>
                <c:pt idx="14">
                  <c:v>28.440300000000001</c:v>
                </c:pt>
                <c:pt idx="15">
                  <c:v>28.423300000000001</c:v>
                </c:pt>
                <c:pt idx="16">
                  <c:v>28.299600000000002</c:v>
                </c:pt>
                <c:pt idx="17">
                  <c:v>27.555099999999999</c:v>
                </c:pt>
                <c:pt idx="18">
                  <c:v>27.174399999999999</c:v>
                </c:pt>
                <c:pt idx="19">
                  <c:v>26.8081</c:v>
                </c:pt>
                <c:pt idx="20">
                  <c:v>26.239000000000001</c:v>
                </c:pt>
                <c:pt idx="21">
                  <c:v>22.912199999999999</c:v>
                </c:pt>
                <c:pt idx="22">
                  <c:v>21.803599999999999</c:v>
                </c:pt>
                <c:pt idx="23">
                  <c:v>18.049900000000001</c:v>
                </c:pt>
                <c:pt idx="24">
                  <c:v>14.2249</c:v>
                </c:pt>
                <c:pt idx="25">
                  <c:v>13.010999999999999</c:v>
                </c:pt>
                <c:pt idx="26">
                  <c:v>11.196300000000001</c:v>
                </c:pt>
                <c:pt idx="27">
                  <c:v>10.1533</c:v>
                </c:pt>
                <c:pt idx="28">
                  <c:v>8.9777000000000005</c:v>
                </c:pt>
                <c:pt idx="29">
                  <c:v>8.2413000000000007</c:v>
                </c:pt>
                <c:pt idx="30">
                  <c:v>7.6252000000000004</c:v>
                </c:pt>
                <c:pt idx="31">
                  <c:v>7.1216999999999997</c:v>
                </c:pt>
              </c:numCache>
            </c:numRef>
          </c:xVal>
          <c:yVal>
            <c:numRef>
              <c:f>'CMEMS 4 '!$F$3:$F$34</c:f>
              <c:numCache>
                <c:formatCode>0</c:formatCode>
                <c:ptCount val="32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AC-4E66-8EE2-81880E485A51}"/>
            </c:ext>
          </c:extLst>
        </c:ser>
        <c:ser>
          <c:idx val="1"/>
          <c:order val="1"/>
          <c:tx>
            <c:v>Temperature CMEMS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'CMEMS 4 '!$H$3:$H$34</c:f>
              <c:numCache>
                <c:formatCode>General</c:formatCode>
                <c:ptCount val="32"/>
                <c:pt idx="0">
                  <c:v>28.927</c:v>
                </c:pt>
                <c:pt idx="1">
                  <c:v>28.673999999999999</c:v>
                </c:pt>
                <c:pt idx="2">
                  <c:v>28.553999999999998</c:v>
                </c:pt>
                <c:pt idx="3">
                  <c:v>28.526</c:v>
                </c:pt>
                <c:pt idx="4">
                  <c:v>28.495999999999999</c:v>
                </c:pt>
                <c:pt idx="5">
                  <c:v>28.44</c:v>
                </c:pt>
                <c:pt idx="6">
                  <c:v>28.391999999999999</c:v>
                </c:pt>
                <c:pt idx="7">
                  <c:v>28.358000000000001</c:v>
                </c:pt>
                <c:pt idx="8">
                  <c:v>28.346</c:v>
                </c:pt>
                <c:pt idx="9">
                  <c:v>28.327000000000002</c:v>
                </c:pt>
                <c:pt idx="10">
                  <c:v>28.305</c:v>
                </c:pt>
                <c:pt idx="11">
                  <c:v>28.268999999999998</c:v>
                </c:pt>
                <c:pt idx="12">
                  <c:v>28.231000000000002</c:v>
                </c:pt>
                <c:pt idx="13">
                  <c:v>28.189</c:v>
                </c:pt>
                <c:pt idx="14">
                  <c:v>28.128</c:v>
                </c:pt>
                <c:pt idx="15">
                  <c:v>28.042999999999999</c:v>
                </c:pt>
                <c:pt idx="16">
                  <c:v>27.904</c:v>
                </c:pt>
                <c:pt idx="17">
                  <c:v>27.658999999999999</c:v>
                </c:pt>
                <c:pt idx="18">
                  <c:v>27.395</c:v>
                </c:pt>
                <c:pt idx="19">
                  <c:v>26.927</c:v>
                </c:pt>
                <c:pt idx="20">
                  <c:v>25.379000000000001</c:v>
                </c:pt>
                <c:pt idx="21">
                  <c:v>22.306999999999999</c:v>
                </c:pt>
                <c:pt idx="22">
                  <c:v>20.088999999999999</c:v>
                </c:pt>
                <c:pt idx="23">
                  <c:v>17.53</c:v>
                </c:pt>
                <c:pt idx="24">
                  <c:v>15.154</c:v>
                </c:pt>
                <c:pt idx="25">
                  <c:v>12.86</c:v>
                </c:pt>
                <c:pt idx="26">
                  <c:v>11.372999999999999</c:v>
                </c:pt>
                <c:pt idx="27">
                  <c:v>9.9049999999999994</c:v>
                </c:pt>
                <c:pt idx="28">
                  <c:v>9.1859999999999999</c:v>
                </c:pt>
                <c:pt idx="29">
                  <c:v>8.4920000000000009</c:v>
                </c:pt>
                <c:pt idx="30">
                  <c:v>7.8970000000000002</c:v>
                </c:pt>
                <c:pt idx="31">
                  <c:v>7.4029999999999996</c:v>
                </c:pt>
              </c:numCache>
            </c:numRef>
          </c:xVal>
          <c:yVal>
            <c:numRef>
              <c:f>'CMEMS 4 '!$F$3:$F$34</c:f>
              <c:numCache>
                <c:formatCode>0</c:formatCode>
                <c:ptCount val="32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AC-4E66-8EE2-81880E485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025791"/>
        <c:axId val="738028703"/>
      </c:scatterChart>
      <c:valAx>
        <c:axId val="73802579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Temperatur (</a:t>
                </a:r>
                <a:r>
                  <a:rPr lang="en-ID" sz="1400" b="0" i="0" u="none" strike="noStrike" baseline="0">
                    <a:effectLst/>
                    <a:latin typeface="Times" pitchFamily="2" charset="0"/>
                  </a:rPr>
                  <a:t>°C)</a:t>
                </a:r>
                <a:endParaRPr lang="en-ID" sz="1400">
                  <a:latin typeface="Times" pitchFamily="2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738028703"/>
        <c:crosses val="autoZero"/>
        <c:crossBetween val="midCat"/>
      </c:valAx>
      <c:valAx>
        <c:axId val="738028703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ID" sz="1400">
                    <a:latin typeface="Times" pitchFamily="2" charset="0"/>
                  </a:rPr>
                  <a:t>Kedalaman</a:t>
                </a:r>
                <a:r>
                  <a:rPr lang="en-ID" sz="1400" baseline="0">
                    <a:latin typeface="Times" pitchFamily="2" charset="0"/>
                  </a:rPr>
                  <a:t> (m)</a:t>
                </a:r>
                <a:endParaRPr lang="en-ID" sz="1400">
                  <a:latin typeface="Times" pitchFamily="2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7380257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697674388900831E-2"/>
          <c:y val="4.0371624456770727E-2"/>
          <c:w val="0.88691244639880107"/>
          <c:h val="0.70616728011452945"/>
        </c:manualLayout>
      </c:layout>
      <c:scatterChart>
        <c:scatterStyle val="lineMarker"/>
        <c:varyColors val="0"/>
        <c:ser>
          <c:idx val="0"/>
          <c:order val="0"/>
          <c:tx>
            <c:v>Station 4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88500"/>
                </a:schemeClr>
              </a:solidFill>
              <a:ln w="9525">
                <a:solidFill>
                  <a:schemeClr val="dk1">
                    <a:tint val="885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dk1">
                    <a:tint val="88500"/>
                  </a:schemeClr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'CMEMS 4 '!$G$3:$G$34</c:f>
              <c:numCache>
                <c:formatCode>General</c:formatCode>
                <c:ptCount val="32"/>
                <c:pt idx="0">
                  <c:v>29.008500000000002</c:v>
                </c:pt>
                <c:pt idx="1">
                  <c:v>28.932200000000002</c:v>
                </c:pt>
                <c:pt idx="2">
                  <c:v>28.860399999999998</c:v>
                </c:pt>
                <c:pt idx="3">
                  <c:v>28.842500000000001</c:v>
                </c:pt>
                <c:pt idx="4">
                  <c:v>28.6568</c:v>
                </c:pt>
                <c:pt idx="5">
                  <c:v>28.649799999999999</c:v>
                </c:pt>
                <c:pt idx="6">
                  <c:v>28.6296</c:v>
                </c:pt>
                <c:pt idx="7">
                  <c:v>28.626200000000001</c:v>
                </c:pt>
                <c:pt idx="8">
                  <c:v>28.6264</c:v>
                </c:pt>
                <c:pt idx="9">
                  <c:v>28.623699999999999</c:v>
                </c:pt>
                <c:pt idx="10">
                  <c:v>28.590399999999999</c:v>
                </c:pt>
                <c:pt idx="11">
                  <c:v>28.570399999999999</c:v>
                </c:pt>
                <c:pt idx="12">
                  <c:v>28.501200000000001</c:v>
                </c:pt>
                <c:pt idx="13">
                  <c:v>28.446100000000001</c:v>
                </c:pt>
                <c:pt idx="14">
                  <c:v>28.440300000000001</c:v>
                </c:pt>
                <c:pt idx="15">
                  <c:v>28.423300000000001</c:v>
                </c:pt>
                <c:pt idx="16">
                  <c:v>28.299600000000002</c:v>
                </c:pt>
                <c:pt idx="17">
                  <c:v>27.555099999999999</c:v>
                </c:pt>
                <c:pt idx="18">
                  <c:v>27.174399999999999</c:v>
                </c:pt>
                <c:pt idx="19">
                  <c:v>26.8081</c:v>
                </c:pt>
                <c:pt idx="20">
                  <c:v>26.239000000000001</c:v>
                </c:pt>
                <c:pt idx="21">
                  <c:v>22.912199999999999</c:v>
                </c:pt>
                <c:pt idx="22">
                  <c:v>21.803599999999999</c:v>
                </c:pt>
                <c:pt idx="23">
                  <c:v>18.049900000000001</c:v>
                </c:pt>
                <c:pt idx="24">
                  <c:v>14.2249</c:v>
                </c:pt>
                <c:pt idx="25">
                  <c:v>13.010999999999999</c:v>
                </c:pt>
                <c:pt idx="26">
                  <c:v>11.196300000000001</c:v>
                </c:pt>
                <c:pt idx="27">
                  <c:v>10.1533</c:v>
                </c:pt>
                <c:pt idx="28">
                  <c:v>8.9777000000000005</c:v>
                </c:pt>
                <c:pt idx="29">
                  <c:v>8.2413000000000007</c:v>
                </c:pt>
                <c:pt idx="30">
                  <c:v>7.6252000000000004</c:v>
                </c:pt>
                <c:pt idx="31">
                  <c:v>7.1216999999999997</c:v>
                </c:pt>
              </c:numCache>
            </c:numRef>
          </c:xVal>
          <c:yVal>
            <c:numRef>
              <c:f>'CMEMS 4 '!$H$3:$H$34</c:f>
              <c:numCache>
                <c:formatCode>General</c:formatCode>
                <c:ptCount val="32"/>
                <c:pt idx="0">
                  <c:v>28.927</c:v>
                </c:pt>
                <c:pt idx="1">
                  <c:v>28.673999999999999</c:v>
                </c:pt>
                <c:pt idx="2">
                  <c:v>28.553999999999998</c:v>
                </c:pt>
                <c:pt idx="3">
                  <c:v>28.526</c:v>
                </c:pt>
                <c:pt idx="4">
                  <c:v>28.495999999999999</c:v>
                </c:pt>
                <c:pt idx="5">
                  <c:v>28.44</c:v>
                </c:pt>
                <c:pt idx="6">
                  <c:v>28.391999999999999</c:v>
                </c:pt>
                <c:pt idx="7">
                  <c:v>28.358000000000001</c:v>
                </c:pt>
                <c:pt idx="8">
                  <c:v>28.346</c:v>
                </c:pt>
                <c:pt idx="9">
                  <c:v>28.327000000000002</c:v>
                </c:pt>
                <c:pt idx="10">
                  <c:v>28.305</c:v>
                </c:pt>
                <c:pt idx="11">
                  <c:v>28.268999999999998</c:v>
                </c:pt>
                <c:pt idx="12">
                  <c:v>28.231000000000002</c:v>
                </c:pt>
                <c:pt idx="13">
                  <c:v>28.189</c:v>
                </c:pt>
                <c:pt idx="14">
                  <c:v>28.128</c:v>
                </c:pt>
                <c:pt idx="15">
                  <c:v>28.042999999999999</c:v>
                </c:pt>
                <c:pt idx="16">
                  <c:v>27.904</c:v>
                </c:pt>
                <c:pt idx="17">
                  <c:v>27.658999999999999</c:v>
                </c:pt>
                <c:pt idx="18">
                  <c:v>27.395</c:v>
                </c:pt>
                <c:pt idx="19">
                  <c:v>26.927</c:v>
                </c:pt>
                <c:pt idx="20">
                  <c:v>25.379000000000001</c:v>
                </c:pt>
                <c:pt idx="21">
                  <c:v>22.306999999999999</c:v>
                </c:pt>
                <c:pt idx="22">
                  <c:v>20.088999999999999</c:v>
                </c:pt>
                <c:pt idx="23">
                  <c:v>17.53</c:v>
                </c:pt>
                <c:pt idx="24">
                  <c:v>15.154</c:v>
                </c:pt>
                <c:pt idx="25">
                  <c:v>12.86</c:v>
                </c:pt>
                <c:pt idx="26">
                  <c:v>11.372999999999999</c:v>
                </c:pt>
                <c:pt idx="27">
                  <c:v>9.9049999999999994</c:v>
                </c:pt>
                <c:pt idx="28">
                  <c:v>9.1859999999999999</c:v>
                </c:pt>
                <c:pt idx="29">
                  <c:v>8.4920000000000009</c:v>
                </c:pt>
                <c:pt idx="30">
                  <c:v>7.8970000000000002</c:v>
                </c:pt>
                <c:pt idx="31">
                  <c:v>7.4029999999999996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9A-41B8-86C7-310176D7B3C0}"/>
            </c:ext>
          </c:extLst>
        </c:ser>
        <c:ser>
          <c:idx val="1"/>
          <c:order val="1"/>
          <c:tx>
            <c:v>Station 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55000"/>
                </a:schemeClr>
              </a:solidFill>
              <a:ln w="9525">
                <a:solidFill>
                  <a:schemeClr val="dk1">
                    <a:tint val="55000"/>
                  </a:schemeClr>
                </a:solidFill>
              </a:ln>
              <a:effectLst/>
            </c:spPr>
          </c:marker>
          <c:xVal>
            <c:numRef>
              <c:f>'CMEMS 3'!$G$3:$G$37</c:f>
              <c:numCache>
                <c:formatCode>General</c:formatCode>
                <c:ptCount val="35"/>
                <c:pt idx="0">
                  <c:v>29.1968</c:v>
                </c:pt>
                <c:pt idx="1">
                  <c:v>29.213699999999999</c:v>
                </c:pt>
                <c:pt idx="2">
                  <c:v>29.0579</c:v>
                </c:pt>
                <c:pt idx="3">
                  <c:v>28.861499999999999</c:v>
                </c:pt>
                <c:pt idx="4">
                  <c:v>28.7897</c:v>
                </c:pt>
                <c:pt idx="5">
                  <c:v>28.7668</c:v>
                </c:pt>
                <c:pt idx="6">
                  <c:v>28.6724</c:v>
                </c:pt>
                <c:pt idx="7">
                  <c:v>28.587499999999999</c:v>
                </c:pt>
                <c:pt idx="8">
                  <c:v>28.572099999999999</c:v>
                </c:pt>
                <c:pt idx="9">
                  <c:v>28.567299999999999</c:v>
                </c:pt>
                <c:pt idx="10">
                  <c:v>28.476099999999999</c:v>
                </c:pt>
                <c:pt idx="11">
                  <c:v>28.4238</c:v>
                </c:pt>
                <c:pt idx="12">
                  <c:v>28.404399999999999</c:v>
                </c:pt>
                <c:pt idx="13">
                  <c:v>28.279699999999998</c:v>
                </c:pt>
                <c:pt idx="14">
                  <c:v>28.198399999999999</c:v>
                </c:pt>
                <c:pt idx="15">
                  <c:v>27.751100000000001</c:v>
                </c:pt>
                <c:pt idx="16">
                  <c:v>27.479199999999999</c:v>
                </c:pt>
                <c:pt idx="17">
                  <c:v>26.781099999999999</c:v>
                </c:pt>
                <c:pt idx="18">
                  <c:v>26.0077</c:v>
                </c:pt>
                <c:pt idx="19">
                  <c:v>25.5853</c:v>
                </c:pt>
                <c:pt idx="20">
                  <c:v>24.497399999999999</c:v>
                </c:pt>
                <c:pt idx="21">
                  <c:v>23.242000000000001</c:v>
                </c:pt>
                <c:pt idx="22">
                  <c:v>20.718499999999999</c:v>
                </c:pt>
                <c:pt idx="23">
                  <c:v>18.9526</c:v>
                </c:pt>
                <c:pt idx="24">
                  <c:v>14.8462</c:v>
                </c:pt>
                <c:pt idx="25">
                  <c:v>12.3078</c:v>
                </c:pt>
                <c:pt idx="26">
                  <c:v>10.395099999999999</c:v>
                </c:pt>
                <c:pt idx="27">
                  <c:v>9.9563000000000006</c:v>
                </c:pt>
                <c:pt idx="28">
                  <c:v>9.1738</c:v>
                </c:pt>
                <c:pt idx="29">
                  <c:v>8.59</c:v>
                </c:pt>
                <c:pt idx="30">
                  <c:v>7.9722</c:v>
                </c:pt>
                <c:pt idx="31">
                  <c:v>7.1317000000000004</c:v>
                </c:pt>
                <c:pt idx="32">
                  <c:v>6.6157000000000004</c:v>
                </c:pt>
                <c:pt idx="33">
                  <c:v>6.1092000000000004</c:v>
                </c:pt>
                <c:pt idx="34">
                  <c:v>5.4092000000000002</c:v>
                </c:pt>
              </c:numCache>
            </c:numRef>
          </c:xVal>
          <c:yVal>
            <c:numRef>
              <c:f>'CMEMS 3'!$H$3:$H$37</c:f>
              <c:numCache>
                <c:formatCode>General</c:formatCode>
                <c:ptCount val="35"/>
                <c:pt idx="0">
                  <c:v>28.937999999999999</c:v>
                </c:pt>
                <c:pt idx="1">
                  <c:v>28.686</c:v>
                </c:pt>
                <c:pt idx="2">
                  <c:v>28.558</c:v>
                </c:pt>
                <c:pt idx="3">
                  <c:v>28.527000000000001</c:v>
                </c:pt>
                <c:pt idx="4">
                  <c:v>28.498000000000001</c:v>
                </c:pt>
                <c:pt idx="5">
                  <c:v>28.445</c:v>
                </c:pt>
                <c:pt idx="6">
                  <c:v>28.376000000000001</c:v>
                </c:pt>
                <c:pt idx="7">
                  <c:v>28.343</c:v>
                </c:pt>
                <c:pt idx="8">
                  <c:v>28.324000000000002</c:v>
                </c:pt>
                <c:pt idx="9">
                  <c:v>28.309000000000001</c:v>
                </c:pt>
                <c:pt idx="10">
                  <c:v>28.29</c:v>
                </c:pt>
                <c:pt idx="11">
                  <c:v>28.26</c:v>
                </c:pt>
                <c:pt idx="12">
                  <c:v>28.22</c:v>
                </c:pt>
                <c:pt idx="13">
                  <c:v>28.175999999999998</c:v>
                </c:pt>
                <c:pt idx="14">
                  <c:v>28.117999999999999</c:v>
                </c:pt>
                <c:pt idx="15">
                  <c:v>28.033999999999999</c:v>
                </c:pt>
                <c:pt idx="16">
                  <c:v>27.931999999999999</c:v>
                </c:pt>
                <c:pt idx="17">
                  <c:v>27.736000000000001</c:v>
                </c:pt>
                <c:pt idx="18">
                  <c:v>27.495999999999999</c:v>
                </c:pt>
                <c:pt idx="19">
                  <c:v>27.201000000000001</c:v>
                </c:pt>
                <c:pt idx="20">
                  <c:v>25.632999999999999</c:v>
                </c:pt>
                <c:pt idx="21">
                  <c:v>22.446999999999999</c:v>
                </c:pt>
                <c:pt idx="22">
                  <c:v>20.256</c:v>
                </c:pt>
                <c:pt idx="23">
                  <c:v>17.599</c:v>
                </c:pt>
                <c:pt idx="24">
                  <c:v>15.224</c:v>
                </c:pt>
                <c:pt idx="25">
                  <c:v>12.906000000000001</c:v>
                </c:pt>
                <c:pt idx="26">
                  <c:v>11.313000000000001</c:v>
                </c:pt>
                <c:pt idx="27">
                  <c:v>9.89</c:v>
                </c:pt>
                <c:pt idx="28">
                  <c:v>9.1989999999999998</c:v>
                </c:pt>
                <c:pt idx="29">
                  <c:v>8.5039999999999996</c:v>
                </c:pt>
                <c:pt idx="30">
                  <c:v>7.8959999999999999</c:v>
                </c:pt>
                <c:pt idx="31">
                  <c:v>7.3769999999999998</c:v>
                </c:pt>
                <c:pt idx="32">
                  <c:v>6.8339999999999996</c:v>
                </c:pt>
                <c:pt idx="33">
                  <c:v>6.0890000000000004</c:v>
                </c:pt>
                <c:pt idx="34">
                  <c:v>5.2990000000000004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36-48D3-AABB-E4E9C0499212}"/>
            </c:ext>
          </c:extLst>
        </c:ser>
        <c:ser>
          <c:idx val="2"/>
          <c:order val="2"/>
          <c:tx>
            <c:v>Station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75000"/>
                </a:schemeClr>
              </a:solidFill>
              <a:ln w="9525">
                <a:solidFill>
                  <a:schemeClr val="dk1">
                    <a:tint val="75000"/>
                  </a:schemeClr>
                </a:solidFill>
              </a:ln>
              <a:effectLst/>
            </c:spPr>
          </c:marker>
          <c:xVal>
            <c:numRef>
              <c:f>'CMEMS 1'!$G$3:$G$37</c:f>
              <c:numCache>
                <c:formatCode>General</c:formatCode>
                <c:ptCount val="35"/>
                <c:pt idx="0">
                  <c:v>28.538900000000002</c:v>
                </c:pt>
                <c:pt idx="1">
                  <c:v>28.5487</c:v>
                </c:pt>
                <c:pt idx="2">
                  <c:v>28.549600000000002</c:v>
                </c:pt>
                <c:pt idx="3">
                  <c:v>28.5501</c:v>
                </c:pt>
                <c:pt idx="4">
                  <c:v>28.5505</c:v>
                </c:pt>
                <c:pt idx="5">
                  <c:v>28.551200000000001</c:v>
                </c:pt>
                <c:pt idx="6">
                  <c:v>28.547699999999999</c:v>
                </c:pt>
                <c:pt idx="7">
                  <c:v>28.5306</c:v>
                </c:pt>
                <c:pt idx="8">
                  <c:v>28.526700000000002</c:v>
                </c:pt>
                <c:pt idx="9">
                  <c:v>28.516999999999999</c:v>
                </c:pt>
                <c:pt idx="10">
                  <c:v>28.5061</c:v>
                </c:pt>
                <c:pt idx="11">
                  <c:v>28.510200000000001</c:v>
                </c:pt>
                <c:pt idx="12">
                  <c:v>28.389399999999998</c:v>
                </c:pt>
                <c:pt idx="13">
                  <c:v>28.0307</c:v>
                </c:pt>
                <c:pt idx="14">
                  <c:v>27.849699999999999</c:v>
                </c:pt>
                <c:pt idx="15">
                  <c:v>27.655799999999999</c:v>
                </c:pt>
                <c:pt idx="16">
                  <c:v>27.371200000000002</c:v>
                </c:pt>
                <c:pt idx="17">
                  <c:v>27.065000000000001</c:v>
                </c:pt>
                <c:pt idx="18">
                  <c:v>26.24</c:v>
                </c:pt>
                <c:pt idx="19">
                  <c:v>25.643999999999998</c:v>
                </c:pt>
                <c:pt idx="20">
                  <c:v>23.259499999999999</c:v>
                </c:pt>
                <c:pt idx="21">
                  <c:v>21.532599999999999</c:v>
                </c:pt>
                <c:pt idx="22">
                  <c:v>17.807200000000002</c:v>
                </c:pt>
                <c:pt idx="23">
                  <c:v>16.862100000000002</c:v>
                </c:pt>
                <c:pt idx="24">
                  <c:v>14.8162</c:v>
                </c:pt>
                <c:pt idx="25">
                  <c:v>12.818099999999999</c:v>
                </c:pt>
                <c:pt idx="26">
                  <c:v>11.4556</c:v>
                </c:pt>
                <c:pt idx="27">
                  <c:v>10.3575</c:v>
                </c:pt>
                <c:pt idx="28">
                  <c:v>9.4536999999999995</c:v>
                </c:pt>
                <c:pt idx="29">
                  <c:v>8.6517999999999997</c:v>
                </c:pt>
                <c:pt idx="30">
                  <c:v>7.9282000000000004</c:v>
                </c:pt>
                <c:pt idx="31">
                  <c:v>7.1791</c:v>
                </c:pt>
                <c:pt idx="32">
                  <c:v>6.7173999999999996</c:v>
                </c:pt>
                <c:pt idx="33">
                  <c:v>6.3201000000000001</c:v>
                </c:pt>
                <c:pt idx="34">
                  <c:v>5.1544999999999996</c:v>
                </c:pt>
              </c:numCache>
            </c:numRef>
          </c:xVal>
          <c:yVal>
            <c:numRef>
              <c:f>'CMEMS 1'!$H$3:$H$37</c:f>
              <c:numCache>
                <c:formatCode>General</c:formatCode>
                <c:ptCount val="35"/>
                <c:pt idx="0">
                  <c:v>28.984000000000002</c:v>
                </c:pt>
                <c:pt idx="1">
                  <c:v>28.742000000000001</c:v>
                </c:pt>
                <c:pt idx="2">
                  <c:v>28.620999999999999</c:v>
                </c:pt>
                <c:pt idx="3">
                  <c:v>28.576000000000001</c:v>
                </c:pt>
                <c:pt idx="4">
                  <c:v>28.542999999999999</c:v>
                </c:pt>
                <c:pt idx="5">
                  <c:v>28.498000000000001</c:v>
                </c:pt>
                <c:pt idx="6">
                  <c:v>28.439</c:v>
                </c:pt>
                <c:pt idx="7">
                  <c:v>28.395</c:v>
                </c:pt>
                <c:pt idx="8">
                  <c:v>28.363</c:v>
                </c:pt>
                <c:pt idx="9">
                  <c:v>28.338999999999999</c:v>
                </c:pt>
                <c:pt idx="10">
                  <c:v>28.312999999999999</c:v>
                </c:pt>
                <c:pt idx="11">
                  <c:v>28.280999999999999</c:v>
                </c:pt>
                <c:pt idx="12">
                  <c:v>28.247</c:v>
                </c:pt>
                <c:pt idx="13">
                  <c:v>28.201000000000001</c:v>
                </c:pt>
                <c:pt idx="14">
                  <c:v>28.135000000000002</c:v>
                </c:pt>
                <c:pt idx="15">
                  <c:v>28.05</c:v>
                </c:pt>
                <c:pt idx="16">
                  <c:v>27.943000000000001</c:v>
                </c:pt>
                <c:pt idx="17">
                  <c:v>27.806999999999999</c:v>
                </c:pt>
                <c:pt idx="18">
                  <c:v>27.539000000000001</c:v>
                </c:pt>
                <c:pt idx="19">
                  <c:v>27.193999999999999</c:v>
                </c:pt>
                <c:pt idx="20">
                  <c:v>25.94</c:v>
                </c:pt>
                <c:pt idx="21">
                  <c:v>22.774000000000001</c:v>
                </c:pt>
                <c:pt idx="22">
                  <c:v>20.565999999999999</c:v>
                </c:pt>
                <c:pt idx="23">
                  <c:v>17.751999999999999</c:v>
                </c:pt>
                <c:pt idx="24">
                  <c:v>15.257999999999999</c:v>
                </c:pt>
                <c:pt idx="25">
                  <c:v>13.032999999999999</c:v>
                </c:pt>
                <c:pt idx="26">
                  <c:v>11.38</c:v>
                </c:pt>
                <c:pt idx="27">
                  <c:v>9.8819999999999997</c:v>
                </c:pt>
                <c:pt idx="28">
                  <c:v>9.2219999999999995</c:v>
                </c:pt>
                <c:pt idx="29">
                  <c:v>8.5190000000000001</c:v>
                </c:pt>
                <c:pt idx="30">
                  <c:v>7.8970000000000002</c:v>
                </c:pt>
                <c:pt idx="31">
                  <c:v>7.3470000000000004</c:v>
                </c:pt>
                <c:pt idx="32">
                  <c:v>6.7960000000000003</c:v>
                </c:pt>
                <c:pt idx="33">
                  <c:v>6.04</c:v>
                </c:pt>
                <c:pt idx="34">
                  <c:v>5.2880000000000003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36-48D3-AABB-E4E9C0499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0975087"/>
        <c:axId val="860970511"/>
      </c:scatterChart>
      <c:valAx>
        <c:axId val="8609750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CTD Temperature</a:t>
                </a:r>
                <a:r>
                  <a:rPr lang="en-ID" sz="11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</a:t>
                </a: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(</a:t>
                </a:r>
                <a:r>
                  <a:rPr lang="en-ID" sz="1100" b="0" i="0" u="none" strike="noStrike" baseline="0">
                    <a:solidFill>
                      <a:sysClr val="windowText" lastClr="000000"/>
                    </a:solidFill>
                    <a:effectLst/>
                    <a:latin typeface="Arial Narrow" panose="020B0606020202030204" pitchFamily="34" charset="0"/>
                  </a:rPr>
                  <a:t>°C)</a:t>
                </a: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</a:t>
                </a:r>
              </a:p>
            </c:rich>
          </c:tx>
          <c:layout>
            <c:manualLayout>
              <c:xMode val="edge"/>
              <c:yMode val="edge"/>
              <c:x val="0.43019542464730737"/>
              <c:y val="0.828308779877998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60970511"/>
        <c:crosses val="autoZero"/>
        <c:crossBetween val="midCat"/>
      </c:valAx>
      <c:valAx>
        <c:axId val="8609705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CMEMS Temperature (</a:t>
                </a:r>
                <a:r>
                  <a:rPr lang="en-ID" sz="1100" b="0" i="0" u="none" strike="noStrike" baseline="0">
                    <a:solidFill>
                      <a:sysClr val="windowText" lastClr="000000"/>
                    </a:solidFill>
                    <a:effectLst/>
                    <a:latin typeface="Arial Narrow" panose="020B0606020202030204" pitchFamily="34" charset="0"/>
                  </a:rPr>
                  <a:t>°C)</a:t>
                </a: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</a:t>
                </a:r>
              </a:p>
            </c:rich>
          </c:tx>
          <c:layout>
            <c:manualLayout>
              <c:xMode val="edge"/>
              <c:yMode val="edge"/>
              <c:x val="1.0138286224096679E-2"/>
              <c:y val="0.165228415825027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8609750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37125557964972938"/>
          <c:y val="0.90180876464799742"/>
          <c:w val="0.32515200771681924"/>
          <c:h val="6.95403143613919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Temperatur CTD</c:v>
          </c:tx>
          <c:spPr>
            <a:ln w="12700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'CMEMS 4 '!$G$3:$G$34</c:f>
              <c:numCache>
                <c:formatCode>General</c:formatCode>
                <c:ptCount val="32"/>
                <c:pt idx="0">
                  <c:v>29.008500000000002</c:v>
                </c:pt>
                <c:pt idx="1">
                  <c:v>28.932200000000002</c:v>
                </c:pt>
                <c:pt idx="2">
                  <c:v>28.860399999999998</c:v>
                </c:pt>
                <c:pt idx="3">
                  <c:v>28.842500000000001</c:v>
                </c:pt>
                <c:pt idx="4">
                  <c:v>28.6568</c:v>
                </c:pt>
                <c:pt idx="5">
                  <c:v>28.649799999999999</c:v>
                </c:pt>
                <c:pt idx="6">
                  <c:v>28.6296</c:v>
                </c:pt>
                <c:pt idx="7">
                  <c:v>28.626200000000001</c:v>
                </c:pt>
                <c:pt idx="8">
                  <c:v>28.6264</c:v>
                </c:pt>
                <c:pt idx="9">
                  <c:v>28.623699999999999</c:v>
                </c:pt>
                <c:pt idx="10">
                  <c:v>28.590399999999999</c:v>
                </c:pt>
                <c:pt idx="11">
                  <c:v>28.570399999999999</c:v>
                </c:pt>
                <c:pt idx="12">
                  <c:v>28.501200000000001</c:v>
                </c:pt>
                <c:pt idx="13">
                  <c:v>28.446100000000001</c:v>
                </c:pt>
                <c:pt idx="14">
                  <c:v>28.440300000000001</c:v>
                </c:pt>
                <c:pt idx="15">
                  <c:v>28.423300000000001</c:v>
                </c:pt>
                <c:pt idx="16">
                  <c:v>28.299600000000002</c:v>
                </c:pt>
                <c:pt idx="17">
                  <c:v>27.555099999999999</c:v>
                </c:pt>
                <c:pt idx="18">
                  <c:v>27.174399999999999</c:v>
                </c:pt>
                <c:pt idx="19">
                  <c:v>26.8081</c:v>
                </c:pt>
                <c:pt idx="20">
                  <c:v>26.239000000000001</c:v>
                </c:pt>
                <c:pt idx="21">
                  <c:v>22.912199999999999</c:v>
                </c:pt>
                <c:pt idx="22">
                  <c:v>21.803599999999999</c:v>
                </c:pt>
                <c:pt idx="23">
                  <c:v>18.049900000000001</c:v>
                </c:pt>
                <c:pt idx="24">
                  <c:v>14.2249</c:v>
                </c:pt>
                <c:pt idx="25">
                  <c:v>13.010999999999999</c:v>
                </c:pt>
                <c:pt idx="26">
                  <c:v>11.196300000000001</c:v>
                </c:pt>
                <c:pt idx="27">
                  <c:v>10.1533</c:v>
                </c:pt>
                <c:pt idx="28">
                  <c:v>8.9777000000000005</c:v>
                </c:pt>
                <c:pt idx="29">
                  <c:v>8.2413000000000007</c:v>
                </c:pt>
                <c:pt idx="30">
                  <c:v>7.6252000000000004</c:v>
                </c:pt>
                <c:pt idx="31">
                  <c:v>7.1216999999999997</c:v>
                </c:pt>
              </c:numCache>
            </c:numRef>
          </c:xVal>
          <c:yVal>
            <c:numRef>
              <c:f>'CMEMS 4 '!$F$3:$F$37</c:f>
              <c:numCache>
                <c:formatCode>0</c:formatCode>
                <c:ptCount val="35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  <c:pt idx="32">
                  <c:v>643.56677000000002</c:v>
                </c:pt>
                <c:pt idx="33">
                  <c:v>763.33312999999998</c:v>
                </c:pt>
                <c:pt idx="34">
                  <c:v>902.33929000000001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DCA-4564-A531-E13C7CAC2B24}"/>
            </c:ext>
          </c:extLst>
        </c:ser>
        <c:ser>
          <c:idx val="1"/>
          <c:order val="1"/>
          <c:tx>
            <c:v>Temperatur CMEMS</c:v>
          </c:tx>
          <c:spPr>
            <a:ln w="127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xVal>
            <c:numRef>
              <c:f>'CMEMS 4 '!$H$3:$H$34</c:f>
              <c:numCache>
                <c:formatCode>General</c:formatCode>
                <c:ptCount val="32"/>
                <c:pt idx="0">
                  <c:v>28.927</c:v>
                </c:pt>
                <c:pt idx="1">
                  <c:v>28.673999999999999</c:v>
                </c:pt>
                <c:pt idx="2">
                  <c:v>28.553999999999998</c:v>
                </c:pt>
                <c:pt idx="3">
                  <c:v>28.526</c:v>
                </c:pt>
                <c:pt idx="4">
                  <c:v>28.495999999999999</c:v>
                </c:pt>
                <c:pt idx="5">
                  <c:v>28.44</c:v>
                </c:pt>
                <c:pt idx="6">
                  <c:v>28.391999999999999</c:v>
                </c:pt>
                <c:pt idx="7">
                  <c:v>28.358000000000001</c:v>
                </c:pt>
                <c:pt idx="8">
                  <c:v>28.346</c:v>
                </c:pt>
                <c:pt idx="9">
                  <c:v>28.327000000000002</c:v>
                </c:pt>
                <c:pt idx="10">
                  <c:v>28.305</c:v>
                </c:pt>
                <c:pt idx="11">
                  <c:v>28.268999999999998</c:v>
                </c:pt>
                <c:pt idx="12">
                  <c:v>28.231000000000002</c:v>
                </c:pt>
                <c:pt idx="13">
                  <c:v>28.189</c:v>
                </c:pt>
                <c:pt idx="14">
                  <c:v>28.128</c:v>
                </c:pt>
                <c:pt idx="15">
                  <c:v>28.042999999999999</c:v>
                </c:pt>
                <c:pt idx="16">
                  <c:v>27.904</c:v>
                </c:pt>
                <c:pt idx="17">
                  <c:v>27.658999999999999</c:v>
                </c:pt>
                <c:pt idx="18">
                  <c:v>27.395</c:v>
                </c:pt>
                <c:pt idx="19">
                  <c:v>26.927</c:v>
                </c:pt>
                <c:pt idx="20">
                  <c:v>25.379000000000001</c:v>
                </c:pt>
                <c:pt idx="21">
                  <c:v>22.306999999999999</c:v>
                </c:pt>
                <c:pt idx="22">
                  <c:v>20.088999999999999</c:v>
                </c:pt>
                <c:pt idx="23">
                  <c:v>17.53</c:v>
                </c:pt>
                <c:pt idx="24">
                  <c:v>15.154</c:v>
                </c:pt>
                <c:pt idx="25">
                  <c:v>12.86</c:v>
                </c:pt>
                <c:pt idx="26">
                  <c:v>11.372999999999999</c:v>
                </c:pt>
                <c:pt idx="27">
                  <c:v>9.9049999999999994</c:v>
                </c:pt>
                <c:pt idx="28">
                  <c:v>9.1859999999999999</c:v>
                </c:pt>
                <c:pt idx="29">
                  <c:v>8.4920000000000009</c:v>
                </c:pt>
                <c:pt idx="30">
                  <c:v>7.8970000000000002</c:v>
                </c:pt>
                <c:pt idx="31">
                  <c:v>7.4029999999999996</c:v>
                </c:pt>
              </c:numCache>
            </c:numRef>
          </c:xVal>
          <c:yVal>
            <c:numRef>
              <c:f>'CMEMS 4 '!$F$3:$F$34</c:f>
              <c:numCache>
                <c:formatCode>0</c:formatCode>
                <c:ptCount val="32"/>
                <c:pt idx="0">
                  <c:v>0.49402000000000001</c:v>
                </c:pt>
                <c:pt idx="1">
                  <c:v>1.54138</c:v>
                </c:pt>
                <c:pt idx="2">
                  <c:v>2.64567</c:v>
                </c:pt>
                <c:pt idx="3">
                  <c:v>3.8194900000000001</c:v>
                </c:pt>
                <c:pt idx="4">
                  <c:v>5.07822</c:v>
                </c:pt>
                <c:pt idx="5">
                  <c:v>6.4406100000000004</c:v>
                </c:pt>
                <c:pt idx="6">
                  <c:v>7.9295600000000004</c:v>
                </c:pt>
                <c:pt idx="7">
                  <c:v>9.5730000000000004</c:v>
                </c:pt>
                <c:pt idx="8">
                  <c:v>11.404999999999999</c:v>
                </c:pt>
                <c:pt idx="9">
                  <c:v>13.467140000000001</c:v>
                </c:pt>
                <c:pt idx="10">
                  <c:v>15.81007</c:v>
                </c:pt>
                <c:pt idx="11">
                  <c:v>18.495560000000001</c:v>
                </c:pt>
                <c:pt idx="12">
                  <c:v>21.59882</c:v>
                </c:pt>
                <c:pt idx="13">
                  <c:v>25.211410000000001</c:v>
                </c:pt>
                <c:pt idx="14">
                  <c:v>29.44473</c:v>
                </c:pt>
                <c:pt idx="15">
                  <c:v>34.434150000000002</c:v>
                </c:pt>
                <c:pt idx="16">
                  <c:v>40.344050000000003</c:v>
                </c:pt>
                <c:pt idx="17">
                  <c:v>47.373690000000003</c:v>
                </c:pt>
                <c:pt idx="18">
                  <c:v>55.764290000000003</c:v>
                </c:pt>
                <c:pt idx="19">
                  <c:v>65.807270000000003</c:v>
                </c:pt>
                <c:pt idx="20">
                  <c:v>77.853849999999994</c:v>
                </c:pt>
                <c:pt idx="21">
                  <c:v>92.326070000000001</c:v>
                </c:pt>
                <c:pt idx="22">
                  <c:v>109.72929999999999</c:v>
                </c:pt>
                <c:pt idx="23">
                  <c:v>130.666</c:v>
                </c:pt>
                <c:pt idx="24">
                  <c:v>155.85068999999999</c:v>
                </c:pt>
                <c:pt idx="25">
                  <c:v>186.12559999999999</c:v>
                </c:pt>
                <c:pt idx="26">
                  <c:v>222.4752</c:v>
                </c:pt>
                <c:pt idx="27">
                  <c:v>266.04030999999998</c:v>
                </c:pt>
                <c:pt idx="28">
                  <c:v>318.12741</c:v>
                </c:pt>
                <c:pt idx="29">
                  <c:v>380.21301</c:v>
                </c:pt>
                <c:pt idx="30">
                  <c:v>453.93770999999998</c:v>
                </c:pt>
                <c:pt idx="31">
                  <c:v>541.08893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DCA-4564-A531-E13C7CAC2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025791"/>
        <c:axId val="738028703"/>
      </c:scatterChart>
      <c:valAx>
        <c:axId val="7380257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Temperature (</a:t>
                </a:r>
                <a:r>
                  <a:rPr lang="en-ID" sz="1100" b="0" i="0" u="none" strike="noStrike" baseline="0">
                    <a:solidFill>
                      <a:sysClr val="windowText" lastClr="000000"/>
                    </a:solidFill>
                    <a:effectLst/>
                    <a:latin typeface="Arial Narrow" panose="020B0606020202030204" pitchFamily="34" charset="0"/>
                  </a:rPr>
                  <a:t>°C)</a:t>
                </a:r>
                <a:endParaRPr lang="en-ID" sz="11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38028703"/>
        <c:crosses val="autoZero"/>
        <c:crossBetween val="midCat"/>
      </c:valAx>
      <c:valAx>
        <c:axId val="738028703"/>
        <c:scaling>
          <c:orientation val="maxMin"/>
          <c:max val="9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ID" sz="11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Depth (m)</a:t>
                </a:r>
                <a:endParaRPr lang="en-ID" sz="11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7380257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0</xdr:rowOff>
    </xdr:from>
    <xdr:to>
      <xdr:col>21</xdr:col>
      <xdr:colOff>598932</xdr:colOff>
      <xdr:row>21</xdr:row>
      <xdr:rowOff>176479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11622D-5F10-401B-B560-72BD76C8C9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586740</xdr:colOff>
      <xdr:row>23</xdr:row>
      <xdr:rowOff>7620</xdr:rowOff>
    </xdr:from>
    <xdr:to>
      <xdr:col>19</xdr:col>
      <xdr:colOff>22860</xdr:colOff>
      <xdr:row>39</xdr:row>
      <xdr:rowOff>175260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40AA27D-BFE0-4DDA-BFB0-8F2BD3EA6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0.00771</cdr:x>
      <cdr:y>0.01296</cdr:y>
    </cdr:from>
    <cdr:to>
      <cdr:x>0.12903</cdr:x>
      <cdr:y>0.11447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EA14BAC-F796-36E4-FF11-596154D9620A}"/>
            </a:ext>
          </a:extLst>
        </cdr:cNvPr>
        <cdr:cNvSpPr txBox="1"/>
      </cdr:nvSpPr>
      <cdr:spPr>
        <a:xfrm xmlns:a="http://schemas.openxmlformats.org/drawingml/2006/main">
          <a:off x="32791" y="40091"/>
          <a:ext cx="515849" cy="314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ID" sz="1400" b="1">
              <a:latin typeface="Arial Narrow" panose="020B0606020202030204" pitchFamily="34" charset="0"/>
            </a:rPr>
            <a:t>C-1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12700</xdr:colOff>
      <xdr:row>2</xdr:row>
      <xdr:rowOff>38100</xdr:rowOff>
    </xdr:from>
    <xdr:to>
      <xdr:col>21</xdr:col>
      <xdr:colOff>611632</xdr:colOff>
      <xdr:row>22</xdr:row>
      <xdr:rowOff>24079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3F1CF06-4E2A-4727-A28D-C642BB4BC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24</xdr:row>
      <xdr:rowOff>0</xdr:rowOff>
    </xdr:from>
    <xdr:to>
      <xdr:col>21</xdr:col>
      <xdr:colOff>510540</xdr:colOff>
      <xdr:row>43</xdr:row>
      <xdr:rowOff>53340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F0A8892-D3A7-4A1F-A127-613371B23E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16</xdr:row>
      <xdr:rowOff>0</xdr:rowOff>
    </xdr:from>
    <xdr:to>
      <xdr:col>30</xdr:col>
      <xdr:colOff>38100</xdr:colOff>
      <xdr:row>32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7872F7-ACFA-4FA9-B768-117EE90BFA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0.00771</cdr:x>
      <cdr:y>0.01296</cdr:y>
    </cdr:from>
    <cdr:to>
      <cdr:x>0.12903</cdr:x>
      <cdr:y>0.11447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EA14BAC-F796-36E4-FF11-596154D9620A}"/>
            </a:ext>
          </a:extLst>
        </cdr:cNvPr>
        <cdr:cNvSpPr txBox="1"/>
      </cdr:nvSpPr>
      <cdr:spPr>
        <a:xfrm xmlns:a="http://schemas.openxmlformats.org/drawingml/2006/main">
          <a:off x="32791" y="40091"/>
          <a:ext cx="515849" cy="314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ID" sz="1400" b="1">
              <a:latin typeface="Arial Narrow" panose="020B0606020202030204" pitchFamily="34" charset="0"/>
            </a:rPr>
            <a:t>C-3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21</xdr:row>
      <xdr:rowOff>0</xdr:rowOff>
    </xdr:from>
    <xdr:to>
      <xdr:col>21</xdr:col>
      <xdr:colOff>281940</xdr:colOff>
      <xdr:row>40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3F04E2-5E4F-6B62-C900-42E8DD0EC5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10415</xdr:colOff>
      <xdr:row>0</xdr:row>
      <xdr:rowOff>143933</xdr:rowOff>
    </xdr:from>
    <xdr:to>
      <xdr:col>21</xdr:col>
      <xdr:colOff>575734</xdr:colOff>
      <xdr:row>17</xdr:row>
      <xdr:rowOff>59267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A77CA2-6930-C225-0FAF-B1F495B3BB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16</xdr:row>
      <xdr:rowOff>0</xdr:rowOff>
    </xdr:from>
    <xdr:to>
      <xdr:col>30</xdr:col>
      <xdr:colOff>44027</xdr:colOff>
      <xdr:row>32</xdr:row>
      <xdr:rowOff>113454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39C407B-326B-44CA-8940-E6C1CB7E0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0.00771</cdr:x>
      <cdr:y>0.01296</cdr:y>
    </cdr:from>
    <cdr:to>
      <cdr:x>0.12903</cdr:x>
      <cdr:y>0.11447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EA14BAC-F796-36E4-FF11-596154D9620A}"/>
            </a:ext>
          </a:extLst>
        </cdr:cNvPr>
        <cdr:cNvSpPr txBox="1"/>
      </cdr:nvSpPr>
      <cdr:spPr>
        <a:xfrm xmlns:a="http://schemas.openxmlformats.org/drawingml/2006/main">
          <a:off x="32791" y="40091"/>
          <a:ext cx="515849" cy="314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ID" sz="1400" b="1">
              <a:latin typeface="Arial Narrow" panose="020B0606020202030204" pitchFamily="34" charset="0"/>
            </a:rPr>
            <a:t>C-4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B1DF-F477-463F-A2C9-9087653D417C}">
  <dimension ref="A1:K43"/>
  <sheetViews>
    <sheetView topLeftCell="F25" workbookViewId="0">
      <selection activeCell="G43" sqref="G43"/>
    </sheetView>
  </sheetViews>
  <sheetFormatPr baseColWidth="10" defaultColWidth="8.83203125" defaultRowHeight="15" x14ac:dyDescent="0.2"/>
  <cols>
    <col min="2" max="3" width="14.1640625" customWidth="1"/>
    <col min="4" max="4" width="14.6640625" customWidth="1"/>
    <col min="5" max="5" width="14.6640625" style="4" customWidth="1"/>
    <col min="6" max="6" width="18.5" customWidth="1"/>
    <col min="7" max="7" width="15.5" customWidth="1"/>
    <col min="8" max="8" width="11.83203125" customWidth="1"/>
  </cols>
  <sheetData>
    <row r="1" spans="1:11" x14ac:dyDescent="0.2">
      <c r="A1" s="7" t="s">
        <v>0</v>
      </c>
      <c r="B1" s="7"/>
      <c r="C1" s="7" t="s">
        <v>1</v>
      </c>
      <c r="D1" s="7"/>
      <c r="E1" s="7" t="s">
        <v>14</v>
      </c>
      <c r="F1" s="7" t="s">
        <v>2</v>
      </c>
      <c r="G1" s="7" t="s">
        <v>3</v>
      </c>
      <c r="H1" s="7" t="s">
        <v>4</v>
      </c>
      <c r="I1" s="8" t="s">
        <v>5</v>
      </c>
      <c r="J1" s="7" t="s">
        <v>6</v>
      </c>
      <c r="K1" s="7" t="s">
        <v>7</v>
      </c>
    </row>
    <row r="2" spans="1:11" x14ac:dyDescent="0.2">
      <c r="A2" t="s">
        <v>8</v>
      </c>
      <c r="B2" t="s">
        <v>9</v>
      </c>
      <c r="C2" t="s">
        <v>8</v>
      </c>
      <c r="D2" t="s">
        <v>9</v>
      </c>
      <c r="E2" s="7"/>
      <c r="F2" s="7"/>
      <c r="G2" s="7"/>
      <c r="H2" s="7"/>
      <c r="I2" s="8"/>
      <c r="J2" s="7"/>
      <c r="K2" s="7"/>
    </row>
    <row r="3" spans="1:11" x14ac:dyDescent="0.2">
      <c r="A3" s="4">
        <v>-8.2270058055555548</v>
      </c>
      <c r="B3" s="4">
        <v>123.4459435</v>
      </c>
      <c r="C3">
        <v>-8.1669999999999998</v>
      </c>
      <c r="D3">
        <v>123.5</v>
      </c>
      <c r="E3" s="6">
        <v>8.9705899999999996</v>
      </c>
      <c r="F3" s="1">
        <v>0.49402000000000001</v>
      </c>
      <c r="G3" s="4">
        <v>28.538900000000002</v>
      </c>
      <c r="H3">
        <v>28.984000000000002</v>
      </c>
      <c r="I3">
        <f>(G3-H3)^2</f>
        <v>0.19811401000000003</v>
      </c>
      <c r="J3">
        <f>ABS(G3-H3)</f>
        <v>0.44510000000000005</v>
      </c>
      <c r="K3" s="2">
        <f>ABS(G3-H3)/G3</f>
        <v>1.5596256337840633E-2</v>
      </c>
    </row>
    <row r="4" spans="1:11" x14ac:dyDescent="0.2">
      <c r="F4" s="1">
        <v>1.54138</v>
      </c>
      <c r="G4" s="4">
        <v>28.5487</v>
      </c>
      <c r="H4">
        <v>28.742000000000001</v>
      </c>
      <c r="I4">
        <f t="shared" ref="I4:I37" si="0">(G4-H4)^2</f>
        <v>3.7364890000000268E-2</v>
      </c>
      <c r="J4">
        <f t="shared" ref="J4:J37" si="1">ABS(G4-H4)</f>
        <v>0.19330000000000069</v>
      </c>
      <c r="K4" s="2">
        <f t="shared" ref="K4:K37" si="2">ABS(G4-H4)/G4</f>
        <v>6.7708862400039475E-3</v>
      </c>
    </row>
    <row r="5" spans="1:11" x14ac:dyDescent="0.2">
      <c r="F5" s="1">
        <v>2.64567</v>
      </c>
      <c r="G5" s="4">
        <v>28.549600000000002</v>
      </c>
      <c r="H5">
        <v>28.620999999999999</v>
      </c>
      <c r="I5">
        <f t="shared" si="0"/>
        <v>5.0979599999995745E-3</v>
      </c>
      <c r="J5">
        <f t="shared" si="1"/>
        <v>7.1399999999997021E-2</v>
      </c>
      <c r="K5" s="2">
        <f t="shared" si="2"/>
        <v>2.500910695771465E-3</v>
      </c>
    </row>
    <row r="6" spans="1:11" x14ac:dyDescent="0.2">
      <c r="F6" s="1">
        <v>3.8194900000000001</v>
      </c>
      <c r="G6" s="4">
        <v>28.5501</v>
      </c>
      <c r="H6">
        <v>28.576000000000001</v>
      </c>
      <c r="I6">
        <f t="shared" si="0"/>
        <v>6.7081000000000172E-4</v>
      </c>
      <c r="J6">
        <f t="shared" si="1"/>
        <v>2.5900000000000034E-2</v>
      </c>
      <c r="K6" s="2">
        <f t="shared" si="2"/>
        <v>9.0717720778561316E-4</v>
      </c>
    </row>
    <row r="7" spans="1:11" x14ac:dyDescent="0.2">
      <c r="F7" s="1">
        <v>5.07822</v>
      </c>
      <c r="G7" s="4">
        <v>28.5505</v>
      </c>
      <c r="H7">
        <v>28.542999999999999</v>
      </c>
      <c r="I7">
        <f t="shared" si="0"/>
        <v>5.6250000000004261E-5</v>
      </c>
      <c r="J7">
        <f t="shared" si="1"/>
        <v>7.5000000000002842E-3</v>
      </c>
      <c r="K7" s="2">
        <f t="shared" si="2"/>
        <v>2.626924221992709E-4</v>
      </c>
    </row>
    <row r="8" spans="1:11" x14ac:dyDescent="0.2">
      <c r="F8" s="1">
        <v>6.4406100000000004</v>
      </c>
      <c r="G8" s="4">
        <v>28.551200000000001</v>
      </c>
      <c r="H8">
        <v>28.498000000000001</v>
      </c>
      <c r="I8">
        <f t="shared" si="0"/>
        <v>2.8302400000000381E-3</v>
      </c>
      <c r="J8">
        <f t="shared" si="1"/>
        <v>5.3200000000000358E-2</v>
      </c>
      <c r="K8" s="2">
        <f t="shared" si="2"/>
        <v>1.8633192300148631E-3</v>
      </c>
    </row>
    <row r="9" spans="1:11" x14ac:dyDescent="0.2">
      <c r="F9" s="1">
        <v>7.9295600000000004</v>
      </c>
      <c r="G9" s="4">
        <v>28.547699999999999</v>
      </c>
      <c r="H9">
        <v>28.439</v>
      </c>
      <c r="I9">
        <f t="shared" si="0"/>
        <v>1.1815689999999763E-2</v>
      </c>
      <c r="J9">
        <f t="shared" si="1"/>
        <v>0.10869999999999891</v>
      </c>
      <c r="K9" s="2">
        <f t="shared" si="2"/>
        <v>3.8076622635098067E-3</v>
      </c>
    </row>
    <row r="10" spans="1:11" x14ac:dyDescent="0.2">
      <c r="F10" s="1">
        <v>9.5730000000000004</v>
      </c>
      <c r="G10" s="4">
        <v>28.5306</v>
      </c>
      <c r="H10">
        <v>28.395</v>
      </c>
      <c r="I10">
        <f t="shared" si="0"/>
        <v>1.8387360000000044E-2</v>
      </c>
      <c r="J10">
        <f t="shared" si="1"/>
        <v>0.13560000000000016</v>
      </c>
      <c r="K10" s="2">
        <f t="shared" si="2"/>
        <v>4.7527917393956022E-3</v>
      </c>
    </row>
    <row r="11" spans="1:11" x14ac:dyDescent="0.2">
      <c r="F11" s="1">
        <v>11.404999999999999</v>
      </c>
      <c r="G11" s="4">
        <v>28.526700000000002</v>
      </c>
      <c r="H11">
        <v>28.363</v>
      </c>
      <c r="I11">
        <f t="shared" si="0"/>
        <v>2.6797690000000714E-2</v>
      </c>
      <c r="J11">
        <f t="shared" si="1"/>
        <v>0.16370000000000218</v>
      </c>
      <c r="K11" s="2">
        <f t="shared" si="2"/>
        <v>5.738483596069723E-3</v>
      </c>
    </row>
    <row r="12" spans="1:11" x14ac:dyDescent="0.2">
      <c r="F12" s="1">
        <v>13.467140000000001</v>
      </c>
      <c r="G12" s="4">
        <v>28.516999999999999</v>
      </c>
      <c r="H12">
        <v>28.338999999999999</v>
      </c>
      <c r="I12">
        <f t="shared" si="0"/>
        <v>3.1684000000000295E-2</v>
      </c>
      <c r="J12">
        <f t="shared" si="1"/>
        <v>0.17800000000000082</v>
      </c>
      <c r="K12" s="2">
        <f t="shared" si="2"/>
        <v>6.2418908019777966E-3</v>
      </c>
    </row>
    <row r="13" spans="1:11" x14ac:dyDescent="0.2">
      <c r="F13" s="1">
        <v>15.81007</v>
      </c>
      <c r="G13" s="4">
        <v>28.5061</v>
      </c>
      <c r="H13">
        <v>28.312999999999999</v>
      </c>
      <c r="I13">
        <f t="shared" si="0"/>
        <v>3.728761000000045E-2</v>
      </c>
      <c r="J13">
        <f t="shared" si="1"/>
        <v>0.19310000000000116</v>
      </c>
      <c r="K13" s="2">
        <f t="shared" si="2"/>
        <v>6.773988725220257E-3</v>
      </c>
    </row>
    <row r="14" spans="1:11" x14ac:dyDescent="0.2">
      <c r="F14" s="1">
        <v>18.495560000000001</v>
      </c>
      <c r="G14" s="4">
        <v>28.510200000000001</v>
      </c>
      <c r="H14">
        <v>28.280999999999999</v>
      </c>
      <c r="I14">
        <f t="shared" si="0"/>
        <v>5.2532640000001053E-2</v>
      </c>
      <c r="J14">
        <f t="shared" si="1"/>
        <v>0.22920000000000229</v>
      </c>
      <c r="K14" s="2">
        <f t="shared" si="2"/>
        <v>8.0392280657449709E-3</v>
      </c>
    </row>
    <row r="15" spans="1:11" x14ac:dyDescent="0.2">
      <c r="F15" s="1">
        <v>21.59882</v>
      </c>
      <c r="G15" s="4">
        <v>28.389399999999998</v>
      </c>
      <c r="H15">
        <v>28.247</v>
      </c>
      <c r="I15">
        <f t="shared" si="0"/>
        <v>2.0277759999999579E-2</v>
      </c>
      <c r="J15">
        <f t="shared" si="1"/>
        <v>0.14239999999999853</v>
      </c>
      <c r="K15" s="2">
        <f t="shared" si="2"/>
        <v>5.0159566598800449E-3</v>
      </c>
    </row>
    <row r="16" spans="1:11" x14ac:dyDescent="0.2">
      <c r="F16" s="1">
        <v>25.211410000000001</v>
      </c>
      <c r="G16" s="4">
        <v>28.0307</v>
      </c>
      <c r="H16">
        <v>28.201000000000001</v>
      </c>
      <c r="I16">
        <f t="shared" si="0"/>
        <v>2.9002090000000341E-2</v>
      </c>
      <c r="J16">
        <f t="shared" si="1"/>
        <v>0.17030000000000101</v>
      </c>
      <c r="K16" s="2">
        <f t="shared" si="2"/>
        <v>6.0754815256130242E-3</v>
      </c>
    </row>
    <row r="17" spans="6:11" x14ac:dyDescent="0.2">
      <c r="F17" s="1">
        <v>29.44473</v>
      </c>
      <c r="G17" s="4">
        <v>27.849699999999999</v>
      </c>
      <c r="H17">
        <v>28.135000000000002</v>
      </c>
      <c r="I17">
        <f t="shared" si="0"/>
        <v>8.1396090000001711E-2</v>
      </c>
      <c r="J17">
        <f t="shared" si="1"/>
        <v>0.285300000000003</v>
      </c>
      <c r="K17" s="2">
        <f t="shared" si="2"/>
        <v>1.0244275521819014E-2</v>
      </c>
    </row>
    <row r="18" spans="6:11" x14ac:dyDescent="0.2">
      <c r="F18" s="1">
        <v>34.434150000000002</v>
      </c>
      <c r="G18" s="4">
        <v>27.655799999999999</v>
      </c>
      <c r="H18">
        <v>28.05</v>
      </c>
      <c r="I18">
        <f t="shared" si="0"/>
        <v>0.15539364000000114</v>
      </c>
      <c r="J18">
        <f t="shared" si="1"/>
        <v>0.39420000000000144</v>
      </c>
      <c r="K18" s="2">
        <f t="shared" si="2"/>
        <v>1.4253791248128835E-2</v>
      </c>
    </row>
    <row r="19" spans="6:11" x14ac:dyDescent="0.2">
      <c r="F19" s="1">
        <v>40.344050000000003</v>
      </c>
      <c r="G19" s="4">
        <v>27.371200000000002</v>
      </c>
      <c r="H19">
        <v>27.943000000000001</v>
      </c>
      <c r="I19">
        <f t="shared" si="0"/>
        <v>0.32695523999999959</v>
      </c>
      <c r="J19">
        <f t="shared" si="1"/>
        <v>0.57179999999999964</v>
      </c>
      <c r="K19" s="2">
        <f t="shared" si="2"/>
        <v>2.0890571111240999E-2</v>
      </c>
    </row>
    <row r="20" spans="6:11" x14ac:dyDescent="0.2">
      <c r="F20" s="1">
        <v>47.373690000000003</v>
      </c>
      <c r="G20" s="4">
        <v>27.065000000000001</v>
      </c>
      <c r="H20">
        <v>27.806999999999999</v>
      </c>
      <c r="I20">
        <f t="shared" si="0"/>
        <v>0.55056399999999606</v>
      </c>
      <c r="J20">
        <f t="shared" si="1"/>
        <v>0.74199999999999733</v>
      </c>
      <c r="K20" s="2">
        <f t="shared" si="2"/>
        <v>2.7415481248845273E-2</v>
      </c>
    </row>
    <row r="21" spans="6:11" x14ac:dyDescent="0.2">
      <c r="F21" s="1">
        <v>55.764290000000003</v>
      </c>
      <c r="G21" s="4">
        <v>26.24</v>
      </c>
      <c r="H21">
        <v>27.539000000000001</v>
      </c>
      <c r="I21">
        <f t="shared" si="0"/>
        <v>1.6874010000000079</v>
      </c>
      <c r="J21">
        <f t="shared" si="1"/>
        <v>1.299000000000003</v>
      </c>
      <c r="K21" s="2">
        <f t="shared" si="2"/>
        <v>4.9504573170731828E-2</v>
      </c>
    </row>
    <row r="22" spans="6:11" x14ac:dyDescent="0.2">
      <c r="F22" s="1">
        <v>65.807270000000003</v>
      </c>
      <c r="G22" s="4">
        <v>25.643999999999998</v>
      </c>
      <c r="H22">
        <v>27.193999999999999</v>
      </c>
      <c r="I22">
        <f t="shared" si="0"/>
        <v>2.4025000000000021</v>
      </c>
      <c r="J22">
        <f t="shared" si="1"/>
        <v>1.5500000000000007</v>
      </c>
      <c r="K22" s="2">
        <f t="shared" si="2"/>
        <v>6.0442988613320883E-2</v>
      </c>
    </row>
    <row r="23" spans="6:11" x14ac:dyDescent="0.2">
      <c r="F23" s="1">
        <v>77.853849999999994</v>
      </c>
      <c r="G23" s="4">
        <v>23.259499999999999</v>
      </c>
      <c r="H23">
        <v>25.94</v>
      </c>
      <c r="I23">
        <f t="shared" si="0"/>
        <v>7.185080250000011</v>
      </c>
      <c r="J23">
        <f t="shared" si="1"/>
        <v>2.6805000000000021</v>
      </c>
      <c r="K23" s="2">
        <f t="shared" si="2"/>
        <v>0.11524323394741944</v>
      </c>
    </row>
    <row r="24" spans="6:11" x14ac:dyDescent="0.2">
      <c r="F24" s="1">
        <v>92.326070000000001</v>
      </c>
      <c r="G24" s="4">
        <v>21.532599999999999</v>
      </c>
      <c r="H24">
        <v>22.774000000000001</v>
      </c>
      <c r="I24">
        <f t="shared" si="0"/>
        <v>1.5410739600000056</v>
      </c>
      <c r="J24">
        <f t="shared" si="1"/>
        <v>1.2414000000000023</v>
      </c>
      <c r="K24" s="2">
        <f t="shared" si="2"/>
        <v>5.7652118183591498E-2</v>
      </c>
    </row>
    <row r="25" spans="6:11" x14ac:dyDescent="0.2">
      <c r="F25" s="1">
        <v>109.72929999999999</v>
      </c>
      <c r="G25" s="4">
        <v>17.807200000000002</v>
      </c>
      <c r="H25">
        <v>20.565999999999999</v>
      </c>
      <c r="I25">
        <f t="shared" si="0"/>
        <v>7.610977439999985</v>
      </c>
      <c r="J25">
        <f t="shared" si="1"/>
        <v>2.7587999999999973</v>
      </c>
      <c r="K25" s="2">
        <f t="shared" si="2"/>
        <v>0.15492609730895351</v>
      </c>
    </row>
    <row r="26" spans="6:11" x14ac:dyDescent="0.2">
      <c r="F26" s="1">
        <v>130.666</v>
      </c>
      <c r="G26" s="4">
        <v>16.862100000000002</v>
      </c>
      <c r="H26">
        <v>17.751999999999999</v>
      </c>
      <c r="I26">
        <f t="shared" si="0"/>
        <v>0.79192200999999507</v>
      </c>
      <c r="J26">
        <f t="shared" si="1"/>
        <v>0.88989999999999725</v>
      </c>
      <c r="K26" s="2">
        <f t="shared" si="2"/>
        <v>5.2775158491528168E-2</v>
      </c>
    </row>
    <row r="27" spans="6:11" x14ac:dyDescent="0.2">
      <c r="F27" s="1">
        <v>155.85068999999999</v>
      </c>
      <c r="G27" s="4">
        <v>14.8162</v>
      </c>
      <c r="H27">
        <v>15.257999999999999</v>
      </c>
      <c r="I27">
        <f t="shared" si="0"/>
        <v>0.19518723999999898</v>
      </c>
      <c r="J27">
        <f t="shared" si="1"/>
        <v>0.44179999999999886</v>
      </c>
      <c r="K27" s="2">
        <f t="shared" si="2"/>
        <v>2.9818711950432557E-2</v>
      </c>
    </row>
    <row r="28" spans="6:11" x14ac:dyDescent="0.2">
      <c r="F28" s="1">
        <v>186.12559999999999</v>
      </c>
      <c r="G28" s="4">
        <v>12.818099999999999</v>
      </c>
      <c r="H28">
        <v>13.032999999999999</v>
      </c>
      <c r="I28">
        <f t="shared" si="0"/>
        <v>4.6182010000000037E-2</v>
      </c>
      <c r="J28">
        <f t="shared" si="1"/>
        <v>0.21490000000000009</v>
      </c>
      <c r="K28" s="2">
        <f t="shared" si="2"/>
        <v>1.6765355239856148E-2</v>
      </c>
    </row>
    <row r="29" spans="6:11" x14ac:dyDescent="0.2">
      <c r="F29" s="1">
        <v>222.4752</v>
      </c>
      <c r="G29" s="4">
        <v>11.4556</v>
      </c>
      <c r="H29">
        <v>11.38</v>
      </c>
      <c r="I29">
        <f t="shared" si="0"/>
        <v>5.7153599999999498E-3</v>
      </c>
      <c r="J29">
        <f t="shared" si="1"/>
        <v>7.5599999999999667E-2</v>
      </c>
      <c r="K29" s="2">
        <f t="shared" si="2"/>
        <v>6.5993924368867333E-3</v>
      </c>
    </row>
    <row r="30" spans="6:11" x14ac:dyDescent="0.2">
      <c r="F30" s="1">
        <v>266.04030999999998</v>
      </c>
      <c r="G30" s="4">
        <v>10.3575</v>
      </c>
      <c r="H30">
        <v>9.8819999999999997</v>
      </c>
      <c r="I30">
        <f t="shared" si="0"/>
        <v>0.22610025000000025</v>
      </c>
      <c r="J30">
        <f t="shared" si="1"/>
        <v>0.47550000000000026</v>
      </c>
      <c r="K30" s="2">
        <f t="shared" si="2"/>
        <v>4.590876176683565E-2</v>
      </c>
    </row>
    <row r="31" spans="6:11" x14ac:dyDescent="0.2">
      <c r="F31" s="1">
        <v>318.12741</v>
      </c>
      <c r="G31" s="4">
        <v>9.4536999999999995</v>
      </c>
      <c r="H31">
        <v>9.2219999999999995</v>
      </c>
      <c r="I31">
        <f t="shared" si="0"/>
        <v>5.3684890000000006E-2</v>
      </c>
      <c r="J31">
        <f t="shared" si="1"/>
        <v>0.23170000000000002</v>
      </c>
      <c r="K31" s="2">
        <f t="shared" si="2"/>
        <v>2.4508922432486754E-2</v>
      </c>
    </row>
    <row r="32" spans="6:11" x14ac:dyDescent="0.2">
      <c r="F32" s="1">
        <v>380.21301</v>
      </c>
      <c r="G32" s="4">
        <v>8.6517999999999997</v>
      </c>
      <c r="H32">
        <v>8.5190000000000001</v>
      </c>
      <c r="I32">
        <f t="shared" si="0"/>
        <v>1.7635839999999889E-2</v>
      </c>
      <c r="J32">
        <f t="shared" si="1"/>
        <v>0.13279999999999959</v>
      </c>
      <c r="K32" s="2">
        <f t="shared" si="2"/>
        <v>1.5349407059802537E-2</v>
      </c>
    </row>
    <row r="33" spans="6:11" x14ac:dyDescent="0.2">
      <c r="F33" s="1">
        <v>453.93770999999998</v>
      </c>
      <c r="G33" s="4">
        <v>7.9282000000000004</v>
      </c>
      <c r="H33">
        <v>7.8970000000000002</v>
      </c>
      <c r="I33">
        <f t="shared" si="0"/>
        <v>9.7344000000000727E-4</v>
      </c>
      <c r="J33" s="4">
        <f t="shared" si="1"/>
        <v>3.1200000000000117E-2</v>
      </c>
      <c r="K33" s="2">
        <f t="shared" si="2"/>
        <v>3.9353194924447053E-3</v>
      </c>
    </row>
    <row r="34" spans="6:11" x14ac:dyDescent="0.2">
      <c r="F34" s="1">
        <v>541.08893</v>
      </c>
      <c r="G34" s="4">
        <v>7.1791</v>
      </c>
      <c r="H34">
        <v>7.3470000000000004</v>
      </c>
      <c r="I34" s="4">
        <f t="shared" si="0"/>
        <v>2.8190410000000127E-2</v>
      </c>
      <c r="J34" s="4">
        <f t="shared" si="1"/>
        <v>0.16790000000000038</v>
      </c>
      <c r="K34" s="2">
        <f t="shared" si="2"/>
        <v>2.3387332674012117E-2</v>
      </c>
    </row>
    <row r="35" spans="6:11" x14ac:dyDescent="0.2">
      <c r="F35" s="1">
        <v>643.56677000000002</v>
      </c>
      <c r="G35" s="4">
        <v>6.7173999999999996</v>
      </c>
      <c r="H35">
        <v>6.7960000000000003</v>
      </c>
      <c r="I35" s="4">
        <f t="shared" si="0"/>
        <v>6.1779600000001055E-3</v>
      </c>
      <c r="J35" s="4">
        <f t="shared" si="1"/>
        <v>7.8600000000000669E-2</v>
      </c>
      <c r="K35" s="2">
        <f t="shared" si="2"/>
        <v>1.1700955726918254E-2</v>
      </c>
    </row>
    <row r="36" spans="6:11" x14ac:dyDescent="0.2">
      <c r="F36" s="1">
        <v>763.33312999999998</v>
      </c>
      <c r="G36" s="4">
        <v>6.3201000000000001</v>
      </c>
      <c r="H36">
        <v>6.04</v>
      </c>
      <c r="I36" s="4">
        <f t="shared" si="0"/>
        <v>7.8456010000000007E-2</v>
      </c>
      <c r="J36" s="4">
        <f t="shared" si="1"/>
        <v>0.28010000000000002</v>
      </c>
      <c r="K36" s="2">
        <f t="shared" si="2"/>
        <v>4.4318919004446136E-2</v>
      </c>
    </row>
    <row r="37" spans="6:11" x14ac:dyDescent="0.2">
      <c r="F37" s="1">
        <v>902.33929000000001</v>
      </c>
      <c r="G37" s="4">
        <v>5.1544999999999996</v>
      </c>
      <c r="H37">
        <v>5.2880000000000003</v>
      </c>
      <c r="I37" s="4">
        <f t="shared" si="0"/>
        <v>1.7822250000000164E-2</v>
      </c>
      <c r="J37" s="4">
        <f t="shared" si="1"/>
        <v>0.13350000000000062</v>
      </c>
      <c r="K37" s="2">
        <f t="shared" si="2"/>
        <v>2.5899699291881004E-2</v>
      </c>
    </row>
    <row r="40" spans="6:11" x14ac:dyDescent="0.2">
      <c r="F40" s="3" t="s">
        <v>10</v>
      </c>
      <c r="G40" s="3">
        <f>AVERAGE(I3:I37)</f>
        <v>0.67089452257142868</v>
      </c>
    </row>
    <row r="41" spans="6:11" x14ac:dyDescent="0.2">
      <c r="F41" s="3" t="s">
        <v>11</v>
      </c>
      <c r="G41" s="3">
        <f>SQRT(G40)</f>
        <v>0.81908151155512521</v>
      </c>
    </row>
    <row r="42" spans="6:11" x14ac:dyDescent="0.2">
      <c r="F42" s="3" t="s">
        <v>12</v>
      </c>
      <c r="G42" s="3">
        <f>AVERAGE(J3:J37)</f>
        <v>0.47982571428571463</v>
      </c>
    </row>
    <row r="43" spans="6:11" x14ac:dyDescent="0.2">
      <c r="F43" s="3" t="s">
        <v>13</v>
      </c>
      <c r="G43" s="5">
        <f>AVERAGE(K3:K37)</f>
        <v>2.5311079755217403E-2</v>
      </c>
    </row>
  </sheetData>
  <mergeCells count="9">
    <mergeCell ref="J1:J2"/>
    <mergeCell ref="K1:K2"/>
    <mergeCell ref="A1:B1"/>
    <mergeCell ref="C1:D1"/>
    <mergeCell ref="F1:F2"/>
    <mergeCell ref="G1:G2"/>
    <mergeCell ref="H1:H2"/>
    <mergeCell ref="I1:I2"/>
    <mergeCell ref="E1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CBBD-48FB-4E63-93DB-B1FD1D1912BB}">
  <dimension ref="A1:K43"/>
  <sheetViews>
    <sheetView topLeftCell="E1" workbookViewId="0">
      <selection activeCell="X17" sqref="X17"/>
    </sheetView>
  </sheetViews>
  <sheetFormatPr baseColWidth="10" defaultColWidth="8.83203125" defaultRowHeight="15" x14ac:dyDescent="0.2"/>
  <cols>
    <col min="2" max="3" width="14.1640625" customWidth="1"/>
    <col min="4" max="4" width="14.6640625" customWidth="1"/>
    <col min="5" max="5" width="14.6640625" style="4" customWidth="1"/>
    <col min="6" max="6" width="18.5" customWidth="1"/>
    <col min="7" max="7" width="15.5" customWidth="1"/>
    <col min="8" max="8" width="11.83203125" customWidth="1"/>
  </cols>
  <sheetData>
    <row r="1" spans="1:11" x14ac:dyDescent="0.2">
      <c r="A1" s="7" t="s">
        <v>0</v>
      </c>
      <c r="B1" s="7"/>
      <c r="C1" s="7" t="s">
        <v>1</v>
      </c>
      <c r="D1" s="7"/>
      <c r="E1" s="7" t="s">
        <v>14</v>
      </c>
      <c r="F1" s="7" t="s">
        <v>2</v>
      </c>
      <c r="G1" s="7" t="s">
        <v>3</v>
      </c>
      <c r="H1" s="7" t="s">
        <v>4</v>
      </c>
      <c r="I1" s="8" t="s">
        <v>5</v>
      </c>
      <c r="J1" s="7" t="s">
        <v>6</v>
      </c>
      <c r="K1" s="7" t="s">
        <v>7</v>
      </c>
    </row>
    <row r="2" spans="1:11" x14ac:dyDescent="0.2">
      <c r="A2" t="s">
        <v>8</v>
      </c>
      <c r="B2" t="s">
        <v>9</v>
      </c>
      <c r="C2" t="s">
        <v>8</v>
      </c>
      <c r="D2" t="s">
        <v>9</v>
      </c>
      <c r="E2" s="7"/>
      <c r="F2" s="7"/>
      <c r="G2" s="7"/>
      <c r="H2" s="7"/>
      <c r="I2" s="8"/>
      <c r="J2" s="7"/>
      <c r="K2" s="7"/>
    </row>
    <row r="3" spans="1:11" x14ac:dyDescent="0.2">
      <c r="A3" s="4">
        <v>123.66092942222222</v>
      </c>
      <c r="B3" s="4">
        <v>-8.1918616111111113</v>
      </c>
      <c r="C3">
        <v>-8.1669999999999998</v>
      </c>
      <c r="D3">
        <v>123.667</v>
      </c>
      <c r="E3" s="4">
        <v>2.8844989999999999</v>
      </c>
      <c r="F3" s="1">
        <v>0.49402000000000001</v>
      </c>
      <c r="G3" s="4">
        <v>29.1968</v>
      </c>
      <c r="H3">
        <v>28.937999999999999</v>
      </c>
      <c r="I3">
        <f>(G3-H3)^2</f>
        <v>6.6977440000000416E-2</v>
      </c>
      <c r="J3">
        <f>ABS(G3-H3)</f>
        <v>0.25880000000000081</v>
      </c>
      <c r="K3" s="2">
        <f>ABS(G3-H3)/G3</f>
        <v>8.8639850942569334E-3</v>
      </c>
    </row>
    <row r="4" spans="1:11" x14ac:dyDescent="0.2">
      <c r="F4" s="1">
        <v>1.54138</v>
      </c>
      <c r="G4" s="4">
        <v>29.213699999999999</v>
      </c>
      <c r="H4">
        <v>28.686</v>
      </c>
      <c r="I4">
        <f t="shared" ref="I4:I37" si="0">(G4-H4)^2</f>
        <v>0.27846728999999937</v>
      </c>
      <c r="J4">
        <f t="shared" ref="J4:J37" si="1">ABS(G4-H4)</f>
        <v>0.52769999999999939</v>
      </c>
      <c r="K4" s="2">
        <f t="shared" ref="K4:K37" si="2">ABS(G4-H4)/G4</f>
        <v>1.806344283675123E-2</v>
      </c>
    </row>
    <row r="5" spans="1:11" x14ac:dyDescent="0.2">
      <c r="F5" s="1">
        <v>2.64567</v>
      </c>
      <c r="G5" s="4">
        <v>29.0579</v>
      </c>
      <c r="H5">
        <v>28.558</v>
      </c>
      <c r="I5">
        <f t="shared" si="0"/>
        <v>0.24990001000000023</v>
      </c>
      <c r="J5">
        <f t="shared" si="1"/>
        <v>0.49990000000000023</v>
      </c>
      <c r="K5" s="2">
        <f t="shared" si="2"/>
        <v>1.720358319080182E-2</v>
      </c>
    </row>
    <row r="6" spans="1:11" x14ac:dyDescent="0.2">
      <c r="F6" s="1">
        <v>3.8194900000000001</v>
      </c>
      <c r="G6" s="4">
        <v>28.861499999999999</v>
      </c>
      <c r="H6">
        <v>28.527000000000001</v>
      </c>
      <c r="I6">
        <f t="shared" si="0"/>
        <v>0.11189024999999897</v>
      </c>
      <c r="J6">
        <f t="shared" si="1"/>
        <v>0.33449999999999847</v>
      </c>
      <c r="K6" s="2">
        <f t="shared" si="2"/>
        <v>1.1589834208201184E-2</v>
      </c>
    </row>
    <row r="7" spans="1:11" x14ac:dyDescent="0.2">
      <c r="F7" s="1">
        <v>5.07822</v>
      </c>
      <c r="G7" s="4">
        <v>28.7897</v>
      </c>
      <c r="H7">
        <v>28.498000000000001</v>
      </c>
      <c r="I7">
        <f t="shared" si="0"/>
        <v>8.5088889999999265E-2</v>
      </c>
      <c r="J7">
        <f t="shared" si="1"/>
        <v>0.29169999999999874</v>
      </c>
      <c r="K7" s="2">
        <f t="shared" si="2"/>
        <v>1.0132095853725421E-2</v>
      </c>
    </row>
    <row r="8" spans="1:11" x14ac:dyDescent="0.2">
      <c r="F8" s="1">
        <v>6.4406100000000004</v>
      </c>
      <c r="G8" s="4">
        <v>28.7668</v>
      </c>
      <c r="H8">
        <v>28.445</v>
      </c>
      <c r="I8">
        <f t="shared" si="0"/>
        <v>0.10355523999999977</v>
      </c>
      <c r="J8">
        <f t="shared" si="1"/>
        <v>0.32179999999999964</v>
      </c>
      <c r="K8" s="2">
        <f t="shared" si="2"/>
        <v>1.1186506667408249E-2</v>
      </c>
    </row>
    <row r="9" spans="1:11" x14ac:dyDescent="0.2">
      <c r="F9" s="1">
        <v>7.9295600000000004</v>
      </c>
      <c r="G9" s="4">
        <v>28.6724</v>
      </c>
      <c r="H9">
        <v>28.376000000000001</v>
      </c>
      <c r="I9">
        <f t="shared" si="0"/>
        <v>8.7852959999999078E-2</v>
      </c>
      <c r="J9">
        <f t="shared" si="1"/>
        <v>0.29639999999999844</v>
      </c>
      <c r="K9" s="2">
        <f t="shared" si="2"/>
        <v>1.0337467390242827E-2</v>
      </c>
    </row>
    <row r="10" spans="1:11" x14ac:dyDescent="0.2">
      <c r="F10" s="1">
        <v>9.5730000000000004</v>
      </c>
      <c r="G10" s="4">
        <v>28.587499999999999</v>
      </c>
      <c r="H10">
        <v>28.343</v>
      </c>
      <c r="I10">
        <f t="shared" si="0"/>
        <v>5.978024999999932E-2</v>
      </c>
      <c r="J10">
        <f t="shared" si="1"/>
        <v>0.24449999999999861</v>
      </c>
      <c r="K10" s="2">
        <f t="shared" si="2"/>
        <v>8.5526891123742406E-3</v>
      </c>
    </row>
    <row r="11" spans="1:11" x14ac:dyDescent="0.2">
      <c r="F11" s="1">
        <v>11.404999999999999</v>
      </c>
      <c r="G11" s="4">
        <v>28.572099999999999</v>
      </c>
      <c r="H11">
        <v>28.324000000000002</v>
      </c>
      <c r="I11">
        <f t="shared" si="0"/>
        <v>6.1553609999998669E-2</v>
      </c>
      <c r="J11">
        <f t="shared" si="1"/>
        <v>0.24809999999999732</v>
      </c>
      <c r="K11" s="2">
        <f t="shared" si="2"/>
        <v>8.683295942545256E-3</v>
      </c>
    </row>
    <row r="12" spans="1:11" x14ac:dyDescent="0.2">
      <c r="F12" s="1">
        <v>13.467140000000001</v>
      </c>
      <c r="G12" s="4">
        <v>28.567299999999999</v>
      </c>
      <c r="H12">
        <v>28.309000000000001</v>
      </c>
      <c r="I12">
        <f t="shared" si="0"/>
        <v>6.6718889999999184E-2</v>
      </c>
      <c r="J12">
        <f t="shared" si="1"/>
        <v>0.25829999999999842</v>
      </c>
      <c r="K12" s="2">
        <f t="shared" si="2"/>
        <v>9.0418065410451266E-3</v>
      </c>
    </row>
    <row r="13" spans="1:11" x14ac:dyDescent="0.2">
      <c r="F13" s="1">
        <v>15.81007</v>
      </c>
      <c r="G13" s="4">
        <v>28.476099999999999</v>
      </c>
      <c r="H13">
        <v>28.29</v>
      </c>
      <c r="I13">
        <f t="shared" si="0"/>
        <v>3.4633209999999894E-2</v>
      </c>
      <c r="J13">
        <f t="shared" si="1"/>
        <v>0.18609999999999971</v>
      </c>
      <c r="K13" s="2">
        <f t="shared" si="2"/>
        <v>6.5353050452835789E-3</v>
      </c>
    </row>
    <row r="14" spans="1:11" x14ac:dyDescent="0.2">
      <c r="F14" s="1">
        <v>18.495560000000001</v>
      </c>
      <c r="G14" s="4">
        <v>28.4238</v>
      </c>
      <c r="H14">
        <v>28.26</v>
      </c>
      <c r="I14">
        <f t="shared" si="0"/>
        <v>2.6830439999999473E-2</v>
      </c>
      <c r="J14">
        <f t="shared" si="1"/>
        <v>0.16379999999999839</v>
      </c>
      <c r="K14" s="2">
        <f t="shared" si="2"/>
        <v>5.7627762649609974E-3</v>
      </c>
    </row>
    <row r="15" spans="1:11" x14ac:dyDescent="0.2">
      <c r="F15" s="1">
        <v>21.59882</v>
      </c>
      <c r="G15" s="4">
        <v>28.404399999999999</v>
      </c>
      <c r="H15">
        <v>28.22</v>
      </c>
      <c r="I15">
        <f t="shared" si="0"/>
        <v>3.4003360000000045E-2</v>
      </c>
      <c r="J15">
        <f t="shared" si="1"/>
        <v>0.18440000000000012</v>
      </c>
      <c r="K15" s="2">
        <f t="shared" si="2"/>
        <v>6.4919519511061714E-3</v>
      </c>
    </row>
    <row r="16" spans="1:11" x14ac:dyDescent="0.2">
      <c r="F16" s="1">
        <v>25.211410000000001</v>
      </c>
      <c r="G16" s="4">
        <v>28.279699999999998</v>
      </c>
      <c r="H16">
        <v>28.175999999999998</v>
      </c>
      <c r="I16">
        <f t="shared" si="0"/>
        <v>1.0753689999999981E-2</v>
      </c>
      <c r="J16">
        <f t="shared" si="1"/>
        <v>0.1036999999999999</v>
      </c>
      <c r="K16" s="2">
        <f t="shared" si="2"/>
        <v>3.6669413041863922E-3</v>
      </c>
    </row>
    <row r="17" spans="6:11" x14ac:dyDescent="0.2">
      <c r="F17" s="1">
        <v>29.44473</v>
      </c>
      <c r="G17" s="4">
        <v>28.198399999999999</v>
      </c>
      <c r="H17">
        <v>28.117999999999999</v>
      </c>
      <c r="I17">
        <f t="shared" si="0"/>
        <v>6.4641600000001475E-3</v>
      </c>
      <c r="J17">
        <f t="shared" si="1"/>
        <v>8.0400000000000915E-2</v>
      </c>
      <c r="K17" s="2">
        <f t="shared" si="2"/>
        <v>2.8512256014525971E-3</v>
      </c>
    </row>
    <row r="18" spans="6:11" x14ac:dyDescent="0.2">
      <c r="F18" s="1">
        <v>34.434150000000002</v>
      </c>
      <c r="G18" s="4">
        <v>27.751100000000001</v>
      </c>
      <c r="H18">
        <v>28.033999999999999</v>
      </c>
      <c r="I18">
        <f t="shared" si="0"/>
        <v>8.0032409999998833E-2</v>
      </c>
      <c r="J18">
        <f t="shared" si="1"/>
        <v>0.28289999999999793</v>
      </c>
      <c r="K18" s="2">
        <f t="shared" si="2"/>
        <v>1.0194190500556659E-2</v>
      </c>
    </row>
    <row r="19" spans="6:11" x14ac:dyDescent="0.2">
      <c r="F19" s="1">
        <v>40.344050000000003</v>
      </c>
      <c r="G19" s="4">
        <v>27.479199999999999</v>
      </c>
      <c r="H19">
        <v>27.931999999999999</v>
      </c>
      <c r="I19">
        <f t="shared" si="0"/>
        <v>0.20502783999999988</v>
      </c>
      <c r="J19">
        <f t="shared" si="1"/>
        <v>0.45279999999999987</v>
      </c>
      <c r="K19" s="2">
        <f t="shared" si="2"/>
        <v>1.6477917843314212E-2</v>
      </c>
    </row>
    <row r="20" spans="6:11" x14ac:dyDescent="0.2">
      <c r="F20" s="1">
        <v>47.373690000000003</v>
      </c>
      <c r="G20" s="4">
        <v>26.781099999999999</v>
      </c>
      <c r="H20">
        <v>27.736000000000001</v>
      </c>
      <c r="I20">
        <f t="shared" si="0"/>
        <v>0.91183401000000397</v>
      </c>
      <c r="J20">
        <f t="shared" si="1"/>
        <v>0.95490000000000208</v>
      </c>
      <c r="K20" s="2">
        <f t="shared" si="2"/>
        <v>3.5655742295872914E-2</v>
      </c>
    </row>
    <row r="21" spans="6:11" x14ac:dyDescent="0.2">
      <c r="F21" s="1">
        <v>55.764290000000003</v>
      </c>
      <c r="G21" s="4">
        <v>26.0077</v>
      </c>
      <c r="H21">
        <v>27.495999999999999</v>
      </c>
      <c r="I21">
        <f t="shared" si="0"/>
        <v>2.2150368899999964</v>
      </c>
      <c r="J21">
        <f t="shared" si="1"/>
        <v>1.4882999999999988</v>
      </c>
      <c r="K21" s="2">
        <f t="shared" si="2"/>
        <v>5.7225360181792272E-2</v>
      </c>
    </row>
    <row r="22" spans="6:11" x14ac:dyDescent="0.2">
      <c r="F22" s="1">
        <v>65.807270000000003</v>
      </c>
      <c r="G22" s="4">
        <v>25.5853</v>
      </c>
      <c r="H22">
        <v>27.201000000000001</v>
      </c>
      <c r="I22">
        <f t="shared" si="0"/>
        <v>2.6104864900000013</v>
      </c>
      <c r="J22">
        <f t="shared" si="1"/>
        <v>1.6157000000000004</v>
      </c>
      <c r="K22" s="2">
        <f t="shared" si="2"/>
        <v>6.3149542901588029E-2</v>
      </c>
    </row>
    <row r="23" spans="6:11" x14ac:dyDescent="0.2">
      <c r="F23" s="1">
        <v>77.853849999999994</v>
      </c>
      <c r="G23" s="4">
        <v>24.497399999999999</v>
      </c>
      <c r="H23">
        <v>25.632999999999999</v>
      </c>
      <c r="I23">
        <f t="shared" si="0"/>
        <v>1.2895873600000003</v>
      </c>
      <c r="J23">
        <f t="shared" si="1"/>
        <v>1.1356000000000002</v>
      </c>
      <c r="K23" s="2">
        <f t="shared" si="2"/>
        <v>4.6355939814021085E-2</v>
      </c>
    </row>
    <row r="24" spans="6:11" x14ac:dyDescent="0.2">
      <c r="F24" s="1">
        <v>92.326070000000001</v>
      </c>
      <c r="G24" s="4">
        <v>23.242000000000001</v>
      </c>
      <c r="H24">
        <v>22.446999999999999</v>
      </c>
      <c r="I24">
        <f t="shared" si="0"/>
        <v>0.63202500000000272</v>
      </c>
      <c r="J24">
        <f t="shared" si="1"/>
        <v>0.79500000000000171</v>
      </c>
      <c r="K24" s="2">
        <f t="shared" si="2"/>
        <v>3.4205317958867637E-2</v>
      </c>
    </row>
    <row r="25" spans="6:11" x14ac:dyDescent="0.2">
      <c r="F25" s="1">
        <v>109.72929999999999</v>
      </c>
      <c r="G25" s="4">
        <v>20.718499999999999</v>
      </c>
      <c r="H25">
        <v>20.256</v>
      </c>
      <c r="I25">
        <f t="shared" si="0"/>
        <v>0.21390624999999869</v>
      </c>
      <c r="J25">
        <f t="shared" si="1"/>
        <v>0.46249999999999858</v>
      </c>
      <c r="K25" s="2">
        <f t="shared" si="2"/>
        <v>2.2323044621956157E-2</v>
      </c>
    </row>
    <row r="26" spans="6:11" x14ac:dyDescent="0.2">
      <c r="F26" s="1">
        <v>130.666</v>
      </c>
      <c r="G26" s="4">
        <v>18.9526</v>
      </c>
      <c r="H26">
        <v>17.599</v>
      </c>
      <c r="I26">
        <f t="shared" si="0"/>
        <v>1.8322329600000005</v>
      </c>
      <c r="J26">
        <f t="shared" si="1"/>
        <v>1.3536000000000001</v>
      </c>
      <c r="K26" s="2">
        <f t="shared" si="2"/>
        <v>7.1420280067114802E-2</v>
      </c>
    </row>
    <row r="27" spans="6:11" x14ac:dyDescent="0.2">
      <c r="F27" s="1">
        <v>155.85068999999999</v>
      </c>
      <c r="G27" s="4">
        <v>14.8462</v>
      </c>
      <c r="H27">
        <v>15.224</v>
      </c>
      <c r="I27">
        <f t="shared" si="0"/>
        <v>0.14273284000000044</v>
      </c>
      <c r="J27">
        <f t="shared" si="1"/>
        <v>0.37780000000000058</v>
      </c>
      <c r="K27" s="2">
        <f t="shared" si="2"/>
        <v>2.5447589282105897E-2</v>
      </c>
    </row>
    <row r="28" spans="6:11" x14ac:dyDescent="0.2">
      <c r="F28" s="1">
        <v>186.12559999999999</v>
      </c>
      <c r="G28" s="4">
        <v>12.3078</v>
      </c>
      <c r="H28">
        <v>12.906000000000001</v>
      </c>
      <c r="I28">
        <f t="shared" si="0"/>
        <v>0.35784324000000034</v>
      </c>
      <c r="J28">
        <f t="shared" si="1"/>
        <v>0.59820000000000029</v>
      </c>
      <c r="K28" s="2">
        <f t="shared" si="2"/>
        <v>4.8603324720908711E-2</v>
      </c>
    </row>
    <row r="29" spans="6:11" x14ac:dyDescent="0.2">
      <c r="F29" s="1">
        <v>222.4752</v>
      </c>
      <c r="G29" s="4">
        <v>10.395099999999999</v>
      </c>
      <c r="H29">
        <v>11.313000000000001</v>
      </c>
      <c r="I29">
        <f t="shared" si="0"/>
        <v>0.84254041000000235</v>
      </c>
      <c r="J29">
        <f t="shared" si="1"/>
        <v>0.91790000000000127</v>
      </c>
      <c r="K29" s="2">
        <f t="shared" si="2"/>
        <v>8.8301218843493692E-2</v>
      </c>
    </row>
    <row r="30" spans="6:11" x14ac:dyDescent="0.2">
      <c r="F30" s="1">
        <v>266.04030999999998</v>
      </c>
      <c r="G30" s="4">
        <v>9.9563000000000006</v>
      </c>
      <c r="H30">
        <v>9.89</v>
      </c>
      <c r="I30">
        <f t="shared" si="0"/>
        <v>4.3956900000000033E-3</v>
      </c>
      <c r="J30">
        <f t="shared" si="1"/>
        <v>6.6300000000000026E-2</v>
      </c>
      <c r="K30" s="2">
        <f t="shared" si="2"/>
        <v>6.6591002681719138E-3</v>
      </c>
    </row>
    <row r="31" spans="6:11" x14ac:dyDescent="0.2">
      <c r="F31" s="1">
        <v>318.12741</v>
      </c>
      <c r="G31" s="4">
        <v>9.1738</v>
      </c>
      <c r="H31">
        <v>9.1989999999999998</v>
      </c>
      <c r="I31">
        <f t="shared" si="0"/>
        <v>6.3503999999999438E-4</v>
      </c>
      <c r="J31">
        <f t="shared" si="1"/>
        <v>2.5199999999999889E-2</v>
      </c>
      <c r="K31" s="2">
        <f t="shared" si="2"/>
        <v>2.7469532799930117E-3</v>
      </c>
    </row>
    <row r="32" spans="6:11" x14ac:dyDescent="0.2">
      <c r="F32" s="1">
        <v>380.21301</v>
      </c>
      <c r="G32" s="4">
        <v>8.59</v>
      </c>
      <c r="H32">
        <v>8.5039999999999996</v>
      </c>
      <c r="I32">
        <f t="shared" si="0"/>
        <v>7.396000000000051E-3</v>
      </c>
      <c r="J32">
        <f t="shared" si="1"/>
        <v>8.6000000000000298E-2</v>
      </c>
      <c r="K32" s="2">
        <f t="shared" si="2"/>
        <v>1.0011641443539034E-2</v>
      </c>
    </row>
    <row r="33" spans="6:11" x14ac:dyDescent="0.2">
      <c r="F33" s="1">
        <v>453.93770999999998</v>
      </c>
      <c r="G33" s="4">
        <v>7.9722</v>
      </c>
      <c r="H33">
        <v>7.8959999999999999</v>
      </c>
      <c r="I33">
        <f t="shared" si="0"/>
        <v>5.8064400000000073E-3</v>
      </c>
      <c r="J33">
        <f t="shared" si="1"/>
        <v>7.6200000000000045E-2</v>
      </c>
      <c r="K33" s="2">
        <f t="shared" si="2"/>
        <v>9.5582147964175575E-3</v>
      </c>
    </row>
    <row r="34" spans="6:11" x14ac:dyDescent="0.2">
      <c r="F34" s="1">
        <v>541.08893</v>
      </c>
      <c r="G34" s="4">
        <v>7.1317000000000004</v>
      </c>
      <c r="H34">
        <v>7.3769999999999998</v>
      </c>
      <c r="I34">
        <f t="shared" si="0"/>
        <v>6.0172089999999706E-2</v>
      </c>
      <c r="J34" s="4">
        <f t="shared" si="1"/>
        <v>0.24529999999999941</v>
      </c>
      <c r="K34" s="2">
        <f t="shared" si="2"/>
        <v>3.4395726124205925E-2</v>
      </c>
    </row>
    <row r="35" spans="6:11" x14ac:dyDescent="0.2">
      <c r="F35" s="1">
        <v>643.56677000000002</v>
      </c>
      <c r="G35" s="4">
        <v>6.6157000000000004</v>
      </c>
      <c r="H35">
        <v>6.8339999999999996</v>
      </c>
      <c r="I35" s="4">
        <f t="shared" si="0"/>
        <v>4.7654889999999679E-2</v>
      </c>
      <c r="J35" s="4">
        <f t="shared" si="1"/>
        <v>0.21829999999999927</v>
      </c>
      <c r="K35" s="2">
        <f t="shared" si="2"/>
        <v>3.2997264083921465E-2</v>
      </c>
    </row>
    <row r="36" spans="6:11" x14ac:dyDescent="0.2">
      <c r="F36" s="1">
        <v>763.33312999999998</v>
      </c>
      <c r="G36" s="4">
        <v>6.1092000000000004</v>
      </c>
      <c r="H36">
        <v>6.0890000000000004</v>
      </c>
      <c r="I36" s="4">
        <f t="shared" si="0"/>
        <v>4.0803999999999981E-4</v>
      </c>
      <c r="J36" s="4">
        <f t="shared" si="1"/>
        <v>2.0199999999999996E-2</v>
      </c>
      <c r="K36" s="2">
        <f t="shared" si="2"/>
        <v>3.3064885746087857E-3</v>
      </c>
    </row>
    <row r="37" spans="6:11" x14ac:dyDescent="0.2">
      <c r="F37" s="1">
        <v>902.33929000000001</v>
      </c>
      <c r="G37" s="4">
        <v>5.4092000000000002</v>
      </c>
      <c r="H37">
        <v>5.2990000000000004</v>
      </c>
      <c r="I37" s="4">
        <f t="shared" si="0"/>
        <v>1.2144039999999967E-2</v>
      </c>
      <c r="J37" s="4">
        <f t="shared" si="1"/>
        <v>0.11019999999999985</v>
      </c>
      <c r="K37" s="2">
        <f t="shared" si="2"/>
        <v>2.0372698365747219E-2</v>
      </c>
    </row>
    <row r="40" spans="6:11" x14ac:dyDescent="0.2">
      <c r="F40" s="3" t="s">
        <v>10</v>
      </c>
      <c r="G40" s="3">
        <f>AVERAGE(I3:I37)</f>
        <v>0.36446764628571438</v>
      </c>
    </row>
    <row r="41" spans="6:11" x14ac:dyDescent="0.2">
      <c r="F41" s="3" t="s">
        <v>11</v>
      </c>
      <c r="G41" s="3">
        <f>SQRT(G40)</f>
        <v>0.60371155884719852</v>
      </c>
    </row>
    <row r="42" spans="6:11" x14ac:dyDescent="0.2">
      <c r="F42" s="3" t="s">
        <v>12</v>
      </c>
      <c r="G42" s="3">
        <f>AVERAGE(J3:J37)</f>
        <v>0.43665714285714247</v>
      </c>
    </row>
    <row r="43" spans="6:11" x14ac:dyDescent="0.2">
      <c r="F43" s="3" t="s">
        <v>13</v>
      </c>
      <c r="G43" s="5">
        <f>AVERAGE(K3:K37)</f>
        <v>2.2239156084929688E-2</v>
      </c>
    </row>
  </sheetData>
  <mergeCells count="9">
    <mergeCell ref="J1:J2"/>
    <mergeCell ref="K1:K2"/>
    <mergeCell ref="A1:B1"/>
    <mergeCell ref="C1:D1"/>
    <mergeCell ref="F1:F2"/>
    <mergeCell ref="G1:G2"/>
    <mergeCell ref="H1:H2"/>
    <mergeCell ref="I1:I2"/>
    <mergeCell ref="E1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39792-90F2-4354-BC5F-71EFBF621B7E}">
  <dimension ref="A1:K43"/>
  <sheetViews>
    <sheetView tabSelected="1" zoomScale="90" zoomScaleNormal="90" workbookViewId="0">
      <selection activeCell="G43" sqref="G43"/>
    </sheetView>
  </sheetViews>
  <sheetFormatPr baseColWidth="10" defaultColWidth="8.83203125" defaultRowHeight="15" x14ac:dyDescent="0.2"/>
  <cols>
    <col min="2" max="3" width="14.1640625" customWidth="1"/>
    <col min="4" max="4" width="14.6640625" customWidth="1"/>
    <col min="5" max="5" width="14.6640625" style="4" customWidth="1"/>
    <col min="6" max="6" width="18.5" customWidth="1"/>
    <col min="7" max="7" width="15.5" customWidth="1"/>
    <col min="8" max="8" width="11.83203125" customWidth="1"/>
  </cols>
  <sheetData>
    <row r="1" spans="1:11" x14ac:dyDescent="0.2">
      <c r="A1" s="7" t="s">
        <v>0</v>
      </c>
      <c r="B1" s="7"/>
      <c r="C1" s="7" t="s">
        <v>1</v>
      </c>
      <c r="D1" s="7"/>
      <c r="E1" s="7" t="s">
        <v>14</v>
      </c>
      <c r="F1" s="7" t="s">
        <v>2</v>
      </c>
      <c r="G1" s="7" t="s">
        <v>3</v>
      </c>
      <c r="H1" s="7" t="s">
        <v>4</v>
      </c>
      <c r="I1" s="8" t="s">
        <v>5</v>
      </c>
      <c r="J1" s="7" t="s">
        <v>6</v>
      </c>
      <c r="K1" s="7" t="s">
        <v>7</v>
      </c>
    </row>
    <row r="2" spans="1:11" x14ac:dyDescent="0.2">
      <c r="A2" t="s">
        <v>8</v>
      </c>
      <c r="B2" t="s">
        <v>9</v>
      </c>
      <c r="C2" t="s">
        <v>8</v>
      </c>
      <c r="D2" t="s">
        <v>9</v>
      </c>
      <c r="E2" s="7"/>
      <c r="F2" s="7"/>
      <c r="G2" s="7"/>
      <c r="H2" s="7"/>
      <c r="I2" s="8"/>
      <c r="J2" s="7"/>
      <c r="K2" s="7"/>
    </row>
    <row r="3" spans="1:11" x14ac:dyDescent="0.2">
      <c r="A3">
        <v>-8.1753999999999998</v>
      </c>
      <c r="B3">
        <v>123.7355</v>
      </c>
      <c r="C3">
        <v>-8.1669999999999998</v>
      </c>
      <c r="D3">
        <v>123.75</v>
      </c>
      <c r="E3" s="4">
        <v>1.8364799999999999</v>
      </c>
      <c r="F3" s="1">
        <v>0.49402000000000001</v>
      </c>
      <c r="G3">
        <v>29.008500000000002</v>
      </c>
      <c r="H3">
        <v>28.927</v>
      </c>
      <c r="I3">
        <f>(G3-H3)^2</f>
        <v>6.6422500000003102E-3</v>
      </c>
      <c r="J3">
        <f>ABS(G3-H3)</f>
        <v>8.1500000000001904E-2</v>
      </c>
      <c r="K3" s="2">
        <f>ABS(G3-H3)/G3</f>
        <v>2.809521347191406E-3</v>
      </c>
    </row>
    <row r="4" spans="1:11" x14ac:dyDescent="0.2">
      <c r="F4" s="1">
        <v>1.54138</v>
      </c>
      <c r="G4">
        <v>28.932200000000002</v>
      </c>
      <c r="H4">
        <v>28.673999999999999</v>
      </c>
      <c r="I4">
        <f t="shared" ref="I4:I34" si="0">(G4-H4)^2</f>
        <v>6.6667240000001141E-2</v>
      </c>
      <c r="J4">
        <f t="shared" ref="J4:J34" si="1">ABS(G4-H4)</f>
        <v>0.25820000000000221</v>
      </c>
      <c r="K4" s="2">
        <f t="shared" ref="K4:K34" si="2">ABS(G4-H4)/G4</f>
        <v>8.9243127034930696E-3</v>
      </c>
    </row>
    <row r="5" spans="1:11" x14ac:dyDescent="0.2">
      <c r="F5" s="1">
        <v>2.64567</v>
      </c>
      <c r="G5">
        <v>28.860399999999998</v>
      </c>
      <c r="H5">
        <v>28.553999999999998</v>
      </c>
      <c r="I5">
        <f t="shared" si="0"/>
        <v>9.3880959999999999E-2</v>
      </c>
      <c r="J5">
        <f t="shared" si="1"/>
        <v>0.30640000000000001</v>
      </c>
      <c r="K5" s="2">
        <f t="shared" si="2"/>
        <v>1.0616623470222174E-2</v>
      </c>
    </row>
    <row r="6" spans="1:11" x14ac:dyDescent="0.2">
      <c r="F6" s="1">
        <v>3.8194900000000001</v>
      </c>
      <c r="G6">
        <v>28.842500000000001</v>
      </c>
      <c r="H6">
        <v>28.526</v>
      </c>
      <c r="I6">
        <f t="shared" si="0"/>
        <v>0.10017225000000085</v>
      </c>
      <c r="J6">
        <f t="shared" si="1"/>
        <v>0.31650000000000134</v>
      </c>
      <c r="K6" s="2">
        <f t="shared" si="2"/>
        <v>1.0973389962728659E-2</v>
      </c>
    </row>
    <row r="7" spans="1:11" x14ac:dyDescent="0.2">
      <c r="F7" s="1">
        <v>5.07822</v>
      </c>
      <c r="G7">
        <v>28.6568</v>
      </c>
      <c r="H7">
        <v>28.495999999999999</v>
      </c>
      <c r="I7">
        <f t="shared" si="0"/>
        <v>2.585664000000059E-2</v>
      </c>
      <c r="J7">
        <f t="shared" si="1"/>
        <v>0.16080000000000183</v>
      </c>
      <c r="K7" s="2">
        <f t="shared" si="2"/>
        <v>5.611233633901965E-3</v>
      </c>
    </row>
    <row r="8" spans="1:11" x14ac:dyDescent="0.2">
      <c r="F8" s="1">
        <v>6.4406100000000004</v>
      </c>
      <c r="G8">
        <v>28.649799999999999</v>
      </c>
      <c r="H8">
        <v>28.44</v>
      </c>
      <c r="I8">
        <f t="shared" si="0"/>
        <v>4.4016039999999063E-2</v>
      </c>
      <c r="J8">
        <f t="shared" si="1"/>
        <v>0.20979999999999777</v>
      </c>
      <c r="K8" s="2">
        <f t="shared" si="2"/>
        <v>7.3229132489580299E-3</v>
      </c>
    </row>
    <row r="9" spans="1:11" x14ac:dyDescent="0.2">
      <c r="F9" s="1">
        <v>7.9295600000000004</v>
      </c>
      <c r="G9">
        <v>28.6296</v>
      </c>
      <c r="H9">
        <v>28.391999999999999</v>
      </c>
      <c r="I9">
        <f t="shared" si="0"/>
        <v>5.6453760000000228E-2</v>
      </c>
      <c r="J9">
        <f t="shared" si="1"/>
        <v>0.23760000000000048</v>
      </c>
      <c r="K9" s="2">
        <f t="shared" si="2"/>
        <v>8.299103026238595E-3</v>
      </c>
    </row>
    <row r="10" spans="1:11" x14ac:dyDescent="0.2">
      <c r="F10" s="1">
        <v>9.5730000000000004</v>
      </c>
      <c r="G10">
        <v>28.626200000000001</v>
      </c>
      <c r="H10">
        <v>28.358000000000001</v>
      </c>
      <c r="I10">
        <f t="shared" si="0"/>
        <v>7.1931240000000118E-2</v>
      </c>
      <c r="J10">
        <f t="shared" si="1"/>
        <v>0.26820000000000022</v>
      </c>
      <c r="K10" s="2">
        <f t="shared" si="2"/>
        <v>9.3690395511803939E-3</v>
      </c>
    </row>
    <row r="11" spans="1:11" x14ac:dyDescent="0.2">
      <c r="F11" s="1">
        <v>11.404999999999999</v>
      </c>
      <c r="G11">
        <v>28.6264</v>
      </c>
      <c r="H11">
        <v>28.346</v>
      </c>
      <c r="I11">
        <f t="shared" si="0"/>
        <v>7.862416000000011E-2</v>
      </c>
      <c r="J11">
        <f t="shared" si="1"/>
        <v>0.2804000000000002</v>
      </c>
      <c r="K11" s="2">
        <f t="shared" si="2"/>
        <v>9.7951541234664579E-3</v>
      </c>
    </row>
    <row r="12" spans="1:11" x14ac:dyDescent="0.2">
      <c r="F12" s="1">
        <v>13.467140000000001</v>
      </c>
      <c r="G12">
        <v>28.623699999999999</v>
      </c>
      <c r="H12">
        <v>28.327000000000002</v>
      </c>
      <c r="I12">
        <f t="shared" si="0"/>
        <v>8.8030889999998654E-2</v>
      </c>
      <c r="J12">
        <f t="shared" si="1"/>
        <v>0.29669999999999774</v>
      </c>
      <c r="K12" s="2">
        <f t="shared" si="2"/>
        <v>1.0365536251427934E-2</v>
      </c>
    </row>
    <row r="13" spans="1:11" x14ac:dyDescent="0.2">
      <c r="F13" s="1">
        <v>15.81007</v>
      </c>
      <c r="G13">
        <v>28.590399999999999</v>
      </c>
      <c r="H13">
        <v>28.305</v>
      </c>
      <c r="I13">
        <f t="shared" si="0"/>
        <v>8.1453159999999553E-2</v>
      </c>
      <c r="J13">
        <f t="shared" si="1"/>
        <v>0.28539999999999921</v>
      </c>
      <c r="K13" s="2">
        <f t="shared" si="2"/>
        <v>9.982371705187728E-3</v>
      </c>
    </row>
    <row r="14" spans="1:11" x14ac:dyDescent="0.2">
      <c r="F14" s="1">
        <v>18.495560000000001</v>
      </c>
      <c r="G14">
        <v>28.570399999999999</v>
      </c>
      <c r="H14">
        <v>28.268999999999998</v>
      </c>
      <c r="I14">
        <f t="shared" si="0"/>
        <v>9.084196000000061E-2</v>
      </c>
      <c r="J14">
        <f t="shared" si="1"/>
        <v>0.301400000000001</v>
      </c>
      <c r="K14" s="2">
        <f t="shared" si="2"/>
        <v>1.0549379777672032E-2</v>
      </c>
    </row>
    <row r="15" spans="1:11" x14ac:dyDescent="0.2">
      <c r="F15" s="1">
        <v>21.59882</v>
      </c>
      <c r="G15">
        <v>28.501200000000001</v>
      </c>
      <c r="H15">
        <v>28.231000000000002</v>
      </c>
      <c r="I15">
        <f t="shared" si="0"/>
        <v>7.3008039999999524E-2</v>
      </c>
      <c r="J15">
        <f t="shared" si="1"/>
        <v>0.27019999999999911</v>
      </c>
      <c r="K15" s="2">
        <f t="shared" si="2"/>
        <v>9.4803025837508284E-3</v>
      </c>
    </row>
    <row r="16" spans="1:11" x14ac:dyDescent="0.2">
      <c r="F16" s="1">
        <v>25.211410000000001</v>
      </c>
      <c r="G16">
        <v>28.446100000000001</v>
      </c>
      <c r="H16">
        <v>28.189</v>
      </c>
      <c r="I16">
        <f t="shared" si="0"/>
        <v>6.6100410000000623E-2</v>
      </c>
      <c r="J16">
        <f t="shared" si="1"/>
        <v>0.25710000000000122</v>
      </c>
      <c r="K16" s="2">
        <f t="shared" si="2"/>
        <v>9.038145826668724E-3</v>
      </c>
    </row>
    <row r="17" spans="6:11" x14ac:dyDescent="0.2">
      <c r="F17" s="1">
        <v>29.44473</v>
      </c>
      <c r="G17">
        <v>28.440300000000001</v>
      </c>
      <c r="H17">
        <v>28.128</v>
      </c>
      <c r="I17">
        <f t="shared" si="0"/>
        <v>9.7531290000000298E-2</v>
      </c>
      <c r="J17">
        <f t="shared" si="1"/>
        <v>0.31230000000000047</v>
      </c>
      <c r="K17" s="2">
        <f t="shared" si="2"/>
        <v>1.0980896825982864E-2</v>
      </c>
    </row>
    <row r="18" spans="6:11" x14ac:dyDescent="0.2">
      <c r="F18" s="1">
        <v>34.434150000000002</v>
      </c>
      <c r="G18">
        <v>28.423300000000001</v>
      </c>
      <c r="H18">
        <v>28.042999999999999</v>
      </c>
      <c r="I18">
        <f t="shared" si="0"/>
        <v>0.1446280900000014</v>
      </c>
      <c r="J18">
        <f t="shared" si="1"/>
        <v>0.38030000000000186</v>
      </c>
      <c r="K18" s="2">
        <f t="shared" si="2"/>
        <v>1.3379867925258568E-2</v>
      </c>
    </row>
    <row r="19" spans="6:11" x14ac:dyDescent="0.2">
      <c r="F19" s="1">
        <v>40.344050000000003</v>
      </c>
      <c r="G19">
        <v>28.299600000000002</v>
      </c>
      <c r="H19">
        <v>27.904</v>
      </c>
      <c r="I19">
        <f t="shared" si="0"/>
        <v>0.15649936000000136</v>
      </c>
      <c r="J19">
        <f t="shared" si="1"/>
        <v>0.39560000000000173</v>
      </c>
      <c r="K19" s="2">
        <f t="shared" si="2"/>
        <v>1.3978996169557226E-2</v>
      </c>
    </row>
    <row r="20" spans="6:11" x14ac:dyDescent="0.2">
      <c r="F20" s="1">
        <v>47.373690000000003</v>
      </c>
      <c r="G20">
        <v>27.555099999999999</v>
      </c>
      <c r="H20">
        <v>27.658999999999999</v>
      </c>
      <c r="I20">
        <f t="shared" si="0"/>
        <v>1.0795209999999883E-2</v>
      </c>
      <c r="J20">
        <f t="shared" si="1"/>
        <v>0.10389999999999944</v>
      </c>
      <c r="K20" s="2">
        <f t="shared" si="2"/>
        <v>3.7706268531052124E-3</v>
      </c>
    </row>
    <row r="21" spans="6:11" x14ac:dyDescent="0.2">
      <c r="F21" s="1">
        <v>55.764290000000003</v>
      </c>
      <c r="G21">
        <v>27.174399999999999</v>
      </c>
      <c r="H21">
        <v>27.395</v>
      </c>
      <c r="I21">
        <f t="shared" si="0"/>
        <v>4.8664360000000448E-2</v>
      </c>
      <c r="J21">
        <f t="shared" si="1"/>
        <v>0.22060000000000102</v>
      </c>
      <c r="K21" s="2">
        <f t="shared" si="2"/>
        <v>8.1179345266133209E-3</v>
      </c>
    </row>
    <row r="22" spans="6:11" x14ac:dyDescent="0.2">
      <c r="F22" s="1">
        <v>65.807270000000003</v>
      </c>
      <c r="G22">
        <v>26.8081</v>
      </c>
      <c r="H22">
        <v>26.927</v>
      </c>
      <c r="I22">
        <f t="shared" si="0"/>
        <v>1.4137210000000001E-2</v>
      </c>
      <c r="J22">
        <f t="shared" si="1"/>
        <v>0.11890000000000001</v>
      </c>
      <c r="K22" s="2">
        <f t="shared" si="2"/>
        <v>4.4352266665671942E-3</v>
      </c>
    </row>
    <row r="23" spans="6:11" x14ac:dyDescent="0.2">
      <c r="F23" s="1">
        <v>77.853849999999994</v>
      </c>
      <c r="G23">
        <v>26.239000000000001</v>
      </c>
      <c r="H23">
        <v>25.379000000000001</v>
      </c>
      <c r="I23">
        <f t="shared" si="0"/>
        <v>0.73959999999999904</v>
      </c>
      <c r="J23">
        <f t="shared" si="1"/>
        <v>0.85999999999999943</v>
      </c>
      <c r="K23" s="2">
        <f t="shared" si="2"/>
        <v>3.2775639315522673E-2</v>
      </c>
    </row>
    <row r="24" spans="6:11" x14ac:dyDescent="0.2">
      <c r="F24" s="1">
        <v>92.326070000000001</v>
      </c>
      <c r="G24">
        <v>22.912199999999999</v>
      </c>
      <c r="H24">
        <v>22.306999999999999</v>
      </c>
      <c r="I24">
        <f t="shared" si="0"/>
        <v>0.36626703999999993</v>
      </c>
      <c r="J24">
        <f t="shared" si="1"/>
        <v>0.60519999999999996</v>
      </c>
      <c r="K24" s="2">
        <f t="shared" si="2"/>
        <v>2.641387557720341E-2</v>
      </c>
    </row>
    <row r="25" spans="6:11" x14ac:dyDescent="0.2">
      <c r="F25" s="1">
        <v>109.72929999999999</v>
      </c>
      <c r="G25">
        <v>21.803599999999999</v>
      </c>
      <c r="H25">
        <v>20.088999999999999</v>
      </c>
      <c r="I25">
        <f t="shared" si="0"/>
        <v>2.9398531600000029</v>
      </c>
      <c r="J25">
        <f t="shared" si="1"/>
        <v>1.7146000000000008</v>
      </c>
      <c r="K25" s="2">
        <f t="shared" si="2"/>
        <v>7.8638389990643778E-2</v>
      </c>
    </row>
    <row r="26" spans="6:11" x14ac:dyDescent="0.2">
      <c r="F26" s="1">
        <v>130.666</v>
      </c>
      <c r="G26">
        <v>18.049900000000001</v>
      </c>
      <c r="H26">
        <v>17.53</v>
      </c>
      <c r="I26">
        <f t="shared" si="0"/>
        <v>0.27029600999999981</v>
      </c>
      <c r="J26">
        <f t="shared" si="1"/>
        <v>0.51989999999999981</v>
      </c>
      <c r="K26" s="2">
        <f t="shared" si="2"/>
        <v>2.8803483675809826E-2</v>
      </c>
    </row>
    <row r="27" spans="6:11" x14ac:dyDescent="0.2">
      <c r="F27" s="1">
        <v>155.85068999999999</v>
      </c>
      <c r="G27">
        <v>14.2249</v>
      </c>
      <c r="H27">
        <v>15.154</v>
      </c>
      <c r="I27">
        <f t="shared" si="0"/>
        <v>0.86322681000000012</v>
      </c>
      <c r="J27">
        <f t="shared" si="1"/>
        <v>0.92910000000000004</v>
      </c>
      <c r="K27" s="2">
        <f t="shared" si="2"/>
        <v>6.5315046151466799E-2</v>
      </c>
    </row>
    <row r="28" spans="6:11" x14ac:dyDescent="0.2">
      <c r="F28" s="1">
        <v>186.12559999999999</v>
      </c>
      <c r="G28">
        <v>13.010999999999999</v>
      </c>
      <c r="H28">
        <v>12.86</v>
      </c>
      <c r="I28">
        <f t="shared" si="0"/>
        <v>2.2800999999999939E-2</v>
      </c>
      <c r="J28">
        <f t="shared" si="1"/>
        <v>0.1509999999999998</v>
      </c>
      <c r="K28" s="2">
        <f t="shared" si="2"/>
        <v>1.1605564522327246E-2</v>
      </c>
    </row>
    <row r="29" spans="6:11" x14ac:dyDescent="0.2">
      <c r="F29" s="1">
        <v>222.4752</v>
      </c>
      <c r="G29">
        <v>11.196300000000001</v>
      </c>
      <c r="H29">
        <v>11.372999999999999</v>
      </c>
      <c r="I29">
        <f t="shared" si="0"/>
        <v>3.1222889999999479E-2</v>
      </c>
      <c r="J29">
        <f t="shared" si="1"/>
        <v>0.17669999999999852</v>
      </c>
      <c r="K29" s="2">
        <f t="shared" si="2"/>
        <v>1.5781999410519415E-2</v>
      </c>
    </row>
    <row r="30" spans="6:11" x14ac:dyDescent="0.2">
      <c r="F30" s="1">
        <v>266.04030999999998</v>
      </c>
      <c r="G30">
        <v>10.1533</v>
      </c>
      <c r="H30">
        <v>9.9049999999999994</v>
      </c>
      <c r="I30">
        <f t="shared" si="0"/>
        <v>6.1652890000000203E-2</v>
      </c>
      <c r="J30">
        <f t="shared" si="1"/>
        <v>0.24830000000000041</v>
      </c>
      <c r="K30" s="2">
        <f t="shared" si="2"/>
        <v>2.4455103266918184E-2</v>
      </c>
    </row>
    <row r="31" spans="6:11" x14ac:dyDescent="0.2">
      <c r="F31" s="1">
        <v>318.12741</v>
      </c>
      <c r="G31">
        <v>8.9777000000000005</v>
      </c>
      <c r="H31">
        <v>9.1859999999999999</v>
      </c>
      <c r="I31">
        <f t="shared" si="0"/>
        <v>4.3388889999999784E-2</v>
      </c>
      <c r="J31">
        <f t="shared" si="1"/>
        <v>0.20829999999999949</v>
      </c>
      <c r="K31" s="2">
        <f t="shared" si="2"/>
        <v>2.3201933680118459E-2</v>
      </c>
    </row>
    <row r="32" spans="6:11" x14ac:dyDescent="0.2">
      <c r="F32" s="1">
        <v>380.21301</v>
      </c>
      <c r="G32">
        <v>8.2413000000000007</v>
      </c>
      <c r="H32">
        <v>8.4920000000000009</v>
      </c>
      <c r="I32">
        <f t="shared" si="0"/>
        <v>6.2850490000000078E-2</v>
      </c>
      <c r="J32">
        <f t="shared" si="1"/>
        <v>0.25070000000000014</v>
      </c>
      <c r="K32" s="2">
        <f t="shared" si="2"/>
        <v>3.0419958016332391E-2</v>
      </c>
    </row>
    <row r="33" spans="6:11" x14ac:dyDescent="0.2">
      <c r="F33" s="1">
        <v>453.93770999999998</v>
      </c>
      <c r="G33">
        <v>7.6252000000000004</v>
      </c>
      <c r="H33">
        <v>7.8970000000000002</v>
      </c>
      <c r="I33">
        <f t="shared" si="0"/>
        <v>7.3875239999999898E-2</v>
      </c>
      <c r="J33">
        <f t="shared" si="1"/>
        <v>0.27179999999999982</v>
      </c>
      <c r="K33" s="2">
        <f t="shared" si="2"/>
        <v>3.5644966689398289E-2</v>
      </c>
    </row>
    <row r="34" spans="6:11" x14ac:dyDescent="0.2">
      <c r="F34" s="1">
        <v>541.08893</v>
      </c>
      <c r="G34">
        <v>7.1216999999999997</v>
      </c>
      <c r="H34">
        <v>7.4029999999999996</v>
      </c>
      <c r="I34">
        <f t="shared" si="0"/>
        <v>7.9129689999999933E-2</v>
      </c>
      <c r="J34">
        <f t="shared" si="1"/>
        <v>0.28129999999999988</v>
      </c>
      <c r="K34" s="2">
        <f t="shared" si="2"/>
        <v>3.949899602622968E-2</v>
      </c>
    </row>
    <row r="35" spans="6:11" x14ac:dyDescent="0.2">
      <c r="F35" s="1">
        <v>643.56677000000002</v>
      </c>
      <c r="H35">
        <v>6.8609999999999998</v>
      </c>
    </row>
    <row r="36" spans="6:11" x14ac:dyDescent="0.2">
      <c r="F36" s="1">
        <v>763.33312999999998</v>
      </c>
      <c r="H36">
        <v>6.0979999999999999</v>
      </c>
    </row>
    <row r="37" spans="6:11" x14ac:dyDescent="0.2">
      <c r="F37" s="1">
        <v>902.33929000000001</v>
      </c>
    </row>
    <row r="40" spans="6:11" x14ac:dyDescent="0.2">
      <c r="F40" s="3" t="s">
        <v>10</v>
      </c>
      <c r="G40" s="3">
        <f>AVERAGE(I3:I34)</f>
        <v>0.21781558218750022</v>
      </c>
    </row>
    <row r="41" spans="6:11" x14ac:dyDescent="0.2">
      <c r="F41" s="3" t="s">
        <v>11</v>
      </c>
      <c r="G41" s="3">
        <f>SQRT(G40)</f>
        <v>0.46670716963370107</v>
      </c>
    </row>
    <row r="42" spans="6:11" x14ac:dyDescent="0.2">
      <c r="F42" s="3" t="s">
        <v>12</v>
      </c>
      <c r="G42" s="3">
        <f>AVERAGE(J3:J34)</f>
        <v>0.35245937500000019</v>
      </c>
    </row>
    <row r="43" spans="6:11" x14ac:dyDescent="0.2">
      <c r="F43" s="3" t="s">
        <v>13</v>
      </c>
      <c r="G43" s="5">
        <f>AVERAGE(K3:K34)</f>
        <v>1.8448610390676957E-2</v>
      </c>
    </row>
  </sheetData>
  <mergeCells count="9">
    <mergeCell ref="J1:J2"/>
    <mergeCell ref="K1:K2"/>
    <mergeCell ref="A1:B1"/>
    <mergeCell ref="C1:D1"/>
    <mergeCell ref="F1:F2"/>
    <mergeCell ref="G1:G2"/>
    <mergeCell ref="H1:H2"/>
    <mergeCell ref="I1:I2"/>
    <mergeCell ref="E1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CMEMS 1</vt:lpstr>
      <vt:lpstr>CMEMS 3</vt:lpstr>
      <vt:lpstr>CMEMS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Malya</dc:creator>
  <cp:lastModifiedBy>Microsoft Office User</cp:lastModifiedBy>
  <dcterms:created xsi:type="dcterms:W3CDTF">2022-09-05T11:48:50Z</dcterms:created>
  <dcterms:modified xsi:type="dcterms:W3CDTF">2022-11-02T18:18:31Z</dcterms:modified>
</cp:coreProperties>
</file>